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MC\!Projekty\2023\22046_Moravské Budějovice\!!Dokumentace k odevzdani\E Dokladova cast\E.5 Geodeticky podklad\E.5.2 Majetkopravni cast\"/>
    </mc:Choice>
  </mc:AlternateContent>
  <xr:revisionPtr revIDLastSave="0" documentId="13_ncr:1_{27172791-39BA-41A6-9DF3-44370BA3C72F}" xr6:coauthVersionLast="47" xr6:coauthVersionMax="47" xr10:uidLastSave="{00000000-0000-0000-0000-000000000000}"/>
  <bookViews>
    <workbookView xWindow="-108" yWindow="-108" windowWidth="23256" windowHeight="12576" tabRatio="449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dotčené_nemovitosti!$H$1:$H$61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L5" i="4" l="1"/>
  <c r="N5" i="4"/>
  <c r="AE21" i="1"/>
  <c r="AE17" i="1"/>
  <c r="AE16" i="1"/>
  <c r="AE15" i="1"/>
  <c r="AE28" i="1"/>
  <c r="AE8" i="1"/>
  <c r="L6" i="4" l="1"/>
  <c r="K6" i="4"/>
  <c r="D6" i="4" l="1"/>
  <c r="E6" i="4"/>
  <c r="F6" i="4"/>
  <c r="G6" i="4"/>
  <c r="H6" i="4"/>
  <c r="I6" i="4"/>
  <c r="J6" i="4"/>
  <c r="M6" i="4"/>
  <c r="N6" i="4"/>
  <c r="O6" i="4"/>
  <c r="P6" i="4"/>
  <c r="C6" i="4"/>
</calcChain>
</file>

<file path=xl/sharedStrings.xml><?xml version="1.0" encoding="utf-8"?>
<sst xmlns="http://schemas.openxmlformats.org/spreadsheetml/2006/main" count="748" uniqueCount="254">
  <si>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</si>
  <si>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</si>
  <si>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</si>
  <si>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</si>
  <si>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</si>
  <si>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</si>
  <si>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</si>
  <si>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</si>
  <si>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</si>
  <si>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</si>
  <si>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</si>
  <si>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</si>
  <si>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</si>
  <si>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</si>
  <si>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</si>
  <si>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</si>
  <si>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</si>
  <si>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</si>
  <si>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</si>
  <si>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</si>
  <si>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</si>
  <si>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</si>
  <si>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</si>
  <si>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1/1</t>
  </si>
  <si>
    <t>silnice</t>
  </si>
  <si>
    <t>dráha</t>
  </si>
  <si>
    <t>České dráhy, a.s.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</si>
  <si>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</si>
  <si>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</si>
  <si>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</si>
  <si>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</si>
  <si>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</si>
  <si>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</si>
  <si>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</si>
  <si>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</si>
  <si>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</si>
  <si>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</si>
  <si>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</si>
  <si>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</si>
  <si>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Správa železnic, státní organizace</t>
  </si>
  <si>
    <t>nábřeží Ludvíka Svobody 1222/12, 11000 Praha</t>
  </si>
  <si>
    <t>Druh číslování parcely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</si>
  <si>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</si>
  <si>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</si>
  <si>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</si>
  <si>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</si>
  <si>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</si>
  <si>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</si>
  <si>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</si>
  <si>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</si>
  <si>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</si>
  <si>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</si>
  <si>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</si>
  <si>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</si>
  <si>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</si>
  <si>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</si>
  <si>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</si>
  <si>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</si>
  <si>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</si>
  <si>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</si>
  <si>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</si>
  <si>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>"Rekonstrukce mostu v km 138,187 TÚ 1201 na trati Znojmo - Okříšky"</t>
  </si>
  <si>
    <t>4348/37</t>
  </si>
  <si>
    <t>4348/40</t>
  </si>
  <si>
    <t>4237/8</t>
  </si>
  <si>
    <t>1682/75</t>
  </si>
  <si>
    <t>4235/3</t>
  </si>
  <si>
    <t>Moravské Budějovice</t>
  </si>
  <si>
    <t>Rašínovo nábřeží 390/42, Nové Město, 128 00 Praha 2</t>
  </si>
  <si>
    <t>ostatní plocha</t>
  </si>
  <si>
    <t>Město Moravské Budějovice</t>
  </si>
  <si>
    <t>nám. Míru 31,676 02 Moravské Budějovice</t>
  </si>
  <si>
    <t>ostataní plocha</t>
  </si>
  <si>
    <t>1682/41</t>
  </si>
  <si>
    <t>4348/45</t>
  </si>
  <si>
    <t>1682/1</t>
  </si>
  <si>
    <t>4348/46</t>
  </si>
  <si>
    <t>4348/47</t>
  </si>
  <si>
    <t>4348/48</t>
  </si>
  <si>
    <t>4348/87</t>
  </si>
  <si>
    <t>4235/2</t>
  </si>
  <si>
    <t>ostataní komunikace</t>
  </si>
  <si>
    <t>ostatní komunikace</t>
  </si>
  <si>
    <t>4348/62</t>
  </si>
  <si>
    <t>4348/63</t>
  </si>
  <si>
    <t>4237/10</t>
  </si>
  <si>
    <t>4348/66</t>
  </si>
  <si>
    <t>4348/65</t>
  </si>
  <si>
    <t>Agrovýkup, a.s.</t>
  </si>
  <si>
    <t>Bezručova 1125, 676 02 Moravské Budějovice</t>
  </si>
  <si>
    <t>4348/64</t>
  </si>
  <si>
    <t>Dlážděná 1003/7, Nové Město, 110 00 Praha 1</t>
  </si>
  <si>
    <t>1682/29</t>
  </si>
  <si>
    <t>Krajská správa a údržba silnic Vysočiny, příspěvková organizace</t>
  </si>
  <si>
    <t>Kosovská 1122/16, 586 01 Jihlava</t>
  </si>
  <si>
    <t>Úřad pro zastupování státu ve věcech majetkových</t>
  </si>
  <si>
    <t>4272/1</t>
  </si>
  <si>
    <t>4348/39</t>
  </si>
  <si>
    <t>4348/38</t>
  </si>
  <si>
    <t>4348/34</t>
  </si>
  <si>
    <t>4348/52</t>
  </si>
  <si>
    <t>4348/41</t>
  </si>
  <si>
    <t>1682/16</t>
  </si>
  <si>
    <t>487/2</t>
  </si>
  <si>
    <t>jiná plocha</t>
  </si>
  <si>
    <t>zastavěná plocha a nádvoří</t>
  </si>
  <si>
    <t>COOP družstvo HB</t>
  </si>
  <si>
    <t>U Rajské zahrady 1912/3, Žižkov, 130 00 Praha 3</t>
  </si>
  <si>
    <t>2947/9</t>
  </si>
  <si>
    <t>2947/3</t>
  </si>
  <si>
    <t>2937/5</t>
  </si>
  <si>
    <t>2937/8</t>
  </si>
  <si>
    <t>2935/2</t>
  </si>
  <si>
    <t>2934/5</t>
  </si>
  <si>
    <t>2934/7</t>
  </si>
  <si>
    <t>2934/2</t>
  </si>
  <si>
    <t>2934/6</t>
  </si>
  <si>
    <t>2934/3</t>
  </si>
  <si>
    <t>2934/4</t>
  </si>
  <si>
    <t>2932/5</t>
  </si>
  <si>
    <t>2932/4</t>
  </si>
  <si>
    <t>2889/6</t>
  </si>
  <si>
    <t>2889/2</t>
  </si>
  <si>
    <t>1093/1</t>
  </si>
  <si>
    <t>4237/2</t>
  </si>
  <si>
    <t>4348/42</t>
  </si>
  <si>
    <t>4348/43</t>
  </si>
  <si>
    <t>4348/44</t>
  </si>
  <si>
    <t>3346/2</t>
  </si>
  <si>
    <t>3353/2</t>
  </si>
  <si>
    <t>918/4</t>
  </si>
  <si>
    <t>1682/32</t>
  </si>
  <si>
    <t>4348/54</t>
  </si>
  <si>
    <t>2854/1</t>
  </si>
  <si>
    <t>4348/51</t>
  </si>
  <si>
    <t>4233/1</t>
  </si>
  <si>
    <t>4348/50</t>
  </si>
  <si>
    <t>2886/2</t>
  </si>
  <si>
    <t>2886/3</t>
  </si>
  <si>
    <t>2886/5</t>
  </si>
  <si>
    <t>2886/6</t>
  </si>
  <si>
    <t>2934/1</t>
  </si>
  <si>
    <t>2937/4</t>
  </si>
  <si>
    <t>2938/1</t>
  </si>
  <si>
    <t>1939/2</t>
  </si>
  <si>
    <t>2940/3</t>
  </si>
  <si>
    <t>2941/1</t>
  </si>
  <si>
    <t>2941/2</t>
  </si>
  <si>
    <t>2946/2</t>
  </si>
  <si>
    <t>2947/1</t>
  </si>
  <si>
    <t>Kružík Radek Ing.</t>
  </si>
  <si>
    <t>I. Olbrachta 671/1, Nové Dvory, 674 01 Třebíč</t>
  </si>
  <si>
    <t>Kremláčková Eva</t>
  </si>
  <si>
    <t>Mánesova 1508, 686 02 Moravské Budějovice</t>
  </si>
  <si>
    <t>Sedláčková Jana</t>
  </si>
  <si>
    <t>Komenského 1117, 676 02  Moravské Budějovice</t>
  </si>
  <si>
    <t>SJM Dvořák Pavel a Dvořáková Markéta</t>
  </si>
  <si>
    <t>Komenského 1512, 676 02 Moravské Budějovice</t>
  </si>
  <si>
    <t>Bílá Eva</t>
  </si>
  <si>
    <t>Komenského 1513, 676 02 Moravské Budějovice</t>
  </si>
  <si>
    <t>SJM Řiháček Pavel a Řiháčková Naděžda</t>
  </si>
  <si>
    <t>č.p. 198, 671 55 Blížkovice</t>
  </si>
  <si>
    <t>Řiháček Milan</t>
  </si>
  <si>
    <t>Palackého 130, 676 02 Moravské Budějovice</t>
  </si>
  <si>
    <t>Bodlák Lubomír</t>
  </si>
  <si>
    <t>Mexická 1096, 676 02 Moravské Budějovice</t>
  </si>
  <si>
    <t>Ing. Pavel Pelán s.r.o.</t>
  </si>
  <si>
    <t>Jihlavská 43, 675 55 Hrotovice</t>
  </si>
  <si>
    <t>nám. Míru 31, 676 02 Moravské Budějovice</t>
  </si>
  <si>
    <t>Klímek Jaroslav</t>
  </si>
  <si>
    <t>Fišerova 1152, 676 02 Moravské Budějovice</t>
  </si>
  <si>
    <t>Šplíchal Pavel</t>
  </si>
  <si>
    <t>Kozinova 1490, 676 02 Moravské Budějovice</t>
  </si>
  <si>
    <t>Černý Jaroslav</t>
  </si>
  <si>
    <t>Kollárova 421, 676 02 Moravské Budějovice</t>
  </si>
  <si>
    <t>SJM Kabelka František  
Kabelková Miroslava</t>
  </si>
  <si>
    <t>Havlíčkova 114, 676 02 Moravské Budějovice</t>
  </si>
  <si>
    <t>Štěpanovský Josef</t>
  </si>
  <si>
    <t>Havlíčkova 690, 676 02 Moravské Budějovice</t>
  </si>
  <si>
    <t>1/2</t>
  </si>
  <si>
    <t>Runkas Jiří</t>
  </si>
  <si>
    <t>Runkas Martin</t>
  </si>
  <si>
    <t>Křivan Pavel</t>
  </si>
  <si>
    <t>Havlíčkova 692, 676 02 Moravské Budějovice</t>
  </si>
  <si>
    <t>Havlíčkova 691, 676 02 Moravské Budějovice</t>
  </si>
  <si>
    <t>Čuka Lubomír</t>
  </si>
  <si>
    <t>Havlíčkova 905, 676 02 Moravské Budějovice</t>
  </si>
  <si>
    <t>Štefl Jan</t>
  </si>
  <si>
    <t>Havlíčkova 1003, 676 02 Moravské Budějovice</t>
  </si>
  <si>
    <t>SJM Vočka Karel
Vočková Miloslava</t>
  </si>
  <si>
    <t>Lažínky 21, 676 02 Moravské Budějovice
Havlíčkova 865, 676 02 Moravské Budějovice</t>
  </si>
  <si>
    <t>KLAS Jaroměřice, spol. s r.o.</t>
  </si>
  <si>
    <t>Nábřežní 325, 675 51 Jaroměřice nad Rokytnou</t>
  </si>
  <si>
    <t>Alexa Marek</t>
  </si>
  <si>
    <t>Havlíčkova 693, 676 02 Moravské Budějovice</t>
  </si>
  <si>
    <t>Koubíková Jaromíra Ing.</t>
  </si>
  <si>
    <t>Blanická 1060/32, Vinohrady, 120 00 Praha 2</t>
  </si>
  <si>
    <t>Vorlíček Petr</t>
  </si>
  <si>
    <t>Havlíčkova 889, 676 02 Moravské Budějovice</t>
  </si>
  <si>
    <t>Vorlíčková Jiřina</t>
  </si>
  <si>
    <t>Brožová Květuše</t>
  </si>
  <si>
    <t>Havlíčkova 893, 676 02 Moravské Budějovice</t>
  </si>
  <si>
    <t>Maňasová Andrea</t>
  </si>
  <si>
    <t>Moldavská 533/15, Bohunice, 625 00 Brno</t>
  </si>
  <si>
    <t>věcné břemeno (podle listiny)</t>
  </si>
  <si>
    <t>věcné břemeno (podle listiny), věcné břemeno zřizování a provozování vedení</t>
  </si>
  <si>
    <t>stavba pro dopravu</t>
  </si>
  <si>
    <t>3347/2</t>
  </si>
  <si>
    <t>Seznam PUPFL do 50m od obvodu stavby</t>
  </si>
  <si>
    <t>Seznam nemovitostí dotčených stavbou</t>
  </si>
  <si>
    <t xml:space="preserve">Seznam sousedních nemovitostí </t>
  </si>
  <si>
    <t>2954/8</t>
  </si>
  <si>
    <t>2956/1</t>
  </si>
  <si>
    <t>2955/9</t>
  </si>
  <si>
    <t>2955/8</t>
  </si>
  <si>
    <t>Hahn Petr Ing.</t>
  </si>
  <si>
    <t>Talichova 879/37d, Kohoutovice, 623 00 Brno</t>
  </si>
  <si>
    <t>Reinholdová Soňa MUDr.</t>
  </si>
  <si>
    <t>Stamicova 287/1, Kohoutovice, 623 00 Brno</t>
  </si>
  <si>
    <t>TSMB s.r.o.</t>
  </si>
  <si>
    <t>Dopravní 1334, 676 02 Moravské Budějovice</t>
  </si>
  <si>
    <t>AGRO Ctidružice, s.r.o.</t>
  </si>
  <si>
    <t>č.p. 101, 671 54 Ctidružice</t>
  </si>
  <si>
    <t>Tržil Petr</t>
  </si>
  <si>
    <t>Sadová 288, 675 26 Želetava</t>
  </si>
  <si>
    <t>4348/49</t>
  </si>
  <si>
    <t>4348/94</t>
  </si>
  <si>
    <t>věcné břemeno (podle listiny), věcné břemeno vedení</t>
  </si>
  <si>
    <t>411/1</t>
  </si>
  <si>
    <t>4348/53</t>
  </si>
  <si>
    <t>Fiala Robert</t>
  </si>
  <si>
    <t>Okrajová 1167/4, Horka-Domky, 674 01 Třebíč</t>
  </si>
  <si>
    <t>2961/3</t>
  </si>
  <si>
    <t>2817/2</t>
  </si>
  <si>
    <t>Puharičová Helena MUDr.</t>
  </si>
  <si>
    <t>Havlíčkova 973, 676 02 Moravské Budějovice</t>
  </si>
  <si>
    <t>Novák Václav</t>
  </si>
  <si>
    <t xml:space="preserve">Havlíčkova 878/, 676 02 Moravské Budějovice </t>
  </si>
  <si>
    <t>trať v km 137,790-138,160</t>
  </si>
  <si>
    <t>trať v km 137,892 - 138,160</t>
  </si>
  <si>
    <t>trať v km 138,160 - 138,189</t>
  </si>
  <si>
    <t>trať v km 138,198 - 138,257</t>
  </si>
  <si>
    <t>SO 11-50-01 Pozemní komunikace</t>
  </si>
  <si>
    <t>SO 11-20-01 Most, SO 11-50-01 Pozemní komunikace, SO 11-84-01 EOV, SO 11-86-02 Napájení NN,VN, osvětlení, PS 11-01-11 Zabezpečovací zařízení, PS 11-02-51 Sdělovací zařízení</t>
  </si>
  <si>
    <t>SO 11-20-01 Most, SO 11-50-01 Pozemní komunikace, SO 11-50-02 Chodník, SO 11-84-01 EOV, SO 11-86-02 Napájení NN,VN,osvětlení , PS 11-01-11 Zabezpečovací zařízení, PS 11-01-51 Sdělovací zařízení</t>
  </si>
  <si>
    <t>SO 11-20-01 Most, SO 11-84-01 EOV, SO 11-86-02 Napájení NN,VN,osvětlení, SO 11-86-01 Veřejné osvětlení, PS 11-01-11 Zabezpečovací zařízení, PS 11-01-51 Sdělovací zařízení</t>
  </si>
  <si>
    <t>SO 11-50-01 Pozemní komunikace, SO 11-50-02 Chodník</t>
  </si>
  <si>
    <t>SO 11-50-01 Pozemní komunikace, SO 11-86-01 Veřejné osvětlení</t>
  </si>
  <si>
    <t>SO 11-50-02 Chodník, SO 11-86-01 Veřejné osvětlení, PS 11-01-51 Sdělovací zařízení</t>
  </si>
  <si>
    <t>SO 11-50-02 Chodník</t>
  </si>
  <si>
    <t>SO 11-21-01 Propustek, SO 11-86-02 Napájení NN,VN,osvětlení, PS 11-01-11 Zabezpečovací zařízení, PS 11-01-51 Sdělovací zařízení</t>
  </si>
  <si>
    <t>SO 11-21-01 Propustek, PS 11-01-11 Zabezpečovací zařízení</t>
  </si>
  <si>
    <t>PS 11-01-51 Sdělovací zařízení</t>
  </si>
  <si>
    <t>SO 11-86-01 Veřejné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</si>
</sst>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/>
    <xf numFmtId="0" fontId="7" fillId="0" borderId="4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49" fontId="2" fillId="0" borderId="21" xfId="0" applyNumberFormat="1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left" vertical="center" wrapText="1"/>
    </xf>
    <xf numFmtId="49" fontId="2" fillId="0" borderId="24" xfId="0" applyNumberFormat="1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49" fontId="2" fillId="0" borderId="25" xfId="0" applyNumberFormat="1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/>
    </xf>
    <xf numFmtId="0" fontId="7" fillId="0" borderId="40" xfId="0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left" vertical="center" wrapText="1"/>
    </xf>
    <xf numFmtId="49" fontId="2" fillId="0" borderId="28" xfId="0" applyNumberFormat="1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5" fillId="0" borderId="0" xfId="0" applyFont="1"/>
    <xf numFmtId="0" fontId="8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" fontId="7" fillId="0" borderId="35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1" fontId="8" fillId="0" borderId="35" xfId="0" applyNumberFormat="1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/>
    </xf>
    <xf numFmtId="1" fontId="7" fillId="0" borderId="44" xfId="0" applyNumberFormat="1" applyFont="1" applyBorder="1" applyAlignment="1">
      <alignment horizontal="center" vertical="center" wrapText="1"/>
    </xf>
    <xf numFmtId="1" fontId="8" fillId="0" borderId="34" xfId="0" applyNumberFormat="1" applyFont="1" applyBorder="1" applyAlignment="1">
      <alignment horizontal="center" vertical="center"/>
    </xf>
    <xf numFmtId="1" fontId="8" fillId="0" borderId="41" xfId="0" applyNumberFormat="1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1" fontId="8" fillId="0" borderId="41" xfId="0" applyNumberFormat="1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2" fillId="0" borderId="6" xfId="0" applyNumberFormat="1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32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1" fontId="16" fillId="0" borderId="12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4" fillId="0" borderId="39" xfId="0" applyFont="1" applyBorder="1" applyAlignment="1">
      <alignment vertical="center" wrapText="1"/>
    </xf>
    <xf numFmtId="1" fontId="16" fillId="0" borderId="1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9" fillId="0" borderId="37" xfId="0" applyNumberFormat="1" applyFont="1" applyBorder="1" applyAlignment="1">
      <alignment horizontal="center" vertical="center" wrapText="1"/>
    </xf>
    <xf numFmtId="49" fontId="9" fillId="0" borderId="3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6" xfId="0" applyNumberFormat="1" applyFont="1" applyBorder="1" applyAlignment="1">
      <alignment horizontal="center" vertical="center" wrapText="1"/>
    </xf>
    <xf numFmtId="49" fontId="9" fillId="0" borderId="47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61"/>
  <sheetViews>
    <sheetView tabSelected="1" zoomScaleNormal="100" workbookViewId="0">
      <pane ySplit="4" topLeftCell="A5" activePane="bottomLeft" state="frozenSplit"/>
      <selection pane="bottomLeft" activeCell="AF37" sqref="AF37"/>
    </sheetView>
  </sheetViews>
  <sheetFormatPr defaultColWidth="9.109375" defaultRowHeight="13.8" x14ac:dyDescent="0.25"/>
  <cols>
    <col min="1" max="1" width="2.44140625" style="18" customWidth="1"/>
    <col min="2" max="4" width="11.44140625" style="18" customWidth="1"/>
    <col min="5" max="5" width="8.44140625" style="18" customWidth="1"/>
    <col min="6" max="6" width="7.5546875" style="18" customWidth="1"/>
    <col min="7" max="7" width="17.5546875" style="19" customWidth="1"/>
    <col min="8" max="8" width="35.88671875" style="18" customWidth="1"/>
    <col min="9" max="9" width="49.5546875" style="18" customWidth="1"/>
    <col min="10" max="10" width="11.33203125" style="18" customWidth="1"/>
    <col min="11" max="11" width="11.88671875" style="18" customWidth="1"/>
    <col min="12" max="12" width="9" style="18" customWidth="1"/>
    <col min="13" max="13" width="10.33203125" style="18" customWidth="1"/>
    <col min="14" max="14" width="11.33203125" style="18" customWidth="1"/>
    <col min="15" max="15" width="9.109375" style="18"/>
    <col min="16" max="16" width="11.109375" style="18" customWidth="1"/>
    <col min="17" max="17" width="9.109375" style="18"/>
    <col min="18" max="18" width="11.109375" style="18" customWidth="1"/>
    <col min="19" max="19" width="9.5546875" style="18" customWidth="1"/>
    <col min="20" max="20" width="9.109375" style="18"/>
    <col min="21" max="21" width="8.5546875" style="18" customWidth="1"/>
    <col min="22" max="23" width="10.33203125" style="18" customWidth="1"/>
    <col min="24" max="24" width="7.44140625" style="18" customWidth="1"/>
    <col min="25" max="25" width="11.5546875" style="18" customWidth="1"/>
    <col min="26" max="26" width="8.88671875" style="18" customWidth="1"/>
    <col min="27" max="27" width="26.109375" style="18" customWidth="1"/>
    <col min="28" max="28" width="12.44140625" style="18" customWidth="1"/>
    <col min="29" max="29" width="10" style="18" customWidth="1"/>
    <col min="30" max="30" width="13.109375" style="18" customWidth="1"/>
    <col min="31" max="31" width="9.5546875" style="18" customWidth="1"/>
    <col min="32" max="32" width="13" style="18" customWidth="1"/>
    <col min="33" max="33" width="9.5546875" style="18" customWidth="1"/>
    <col min="34" max="34" width="10.88671875" style="18" customWidth="1"/>
    <col min="35" max="35" width="15.5546875" style="18" bestFit="1" customWidth="1"/>
    <col min="36" max="36" width="15.5546875" style="18" customWidth="1"/>
    <col min="37" max="37" width="13.109375" style="18" customWidth="1"/>
    <col min="38" max="38" width="15.5546875" style="18" customWidth="1"/>
    <col min="39" max="39" width="2.6640625" style="18" customWidth="1"/>
    <col min="40" max="16384" width="9.109375" style="18"/>
  </cols>
  <sheetData>
    <row r="1" spans="1:39" ht="24.6" x14ac:dyDescent="0.4">
      <c r="B1" s="73" t="s">
        <v>209</v>
      </c>
      <c r="C1" s="17"/>
      <c r="D1" s="17"/>
    </row>
    <row r="2" spans="1:39" ht="25.2" thickBot="1" x14ac:dyDescent="0.45">
      <c r="B2" s="20" t="s">
        <v>61</v>
      </c>
      <c r="C2" s="17"/>
      <c r="D2" s="17"/>
    </row>
    <row r="3" spans="1:39" s="34" customFormat="1" ht="39" customHeight="1" thickBot="1" x14ac:dyDescent="0.25">
      <c r="B3" s="129" t="s">
        <v>19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1"/>
      <c r="U3" s="126" t="s">
        <v>11</v>
      </c>
      <c r="V3" s="127"/>
      <c r="W3" s="128"/>
      <c r="X3" s="126" t="s">
        <v>30</v>
      </c>
      <c r="Y3" s="127"/>
      <c r="Z3" s="127"/>
      <c r="AA3" s="127"/>
      <c r="AB3" s="128"/>
      <c r="AC3" s="126" t="s">
        <v>0</v>
      </c>
      <c r="AD3" s="127"/>
      <c r="AE3" s="127"/>
      <c r="AF3" s="128"/>
      <c r="AG3" s="132" t="s">
        <v>12</v>
      </c>
      <c r="AH3" s="133"/>
      <c r="AI3" s="133"/>
      <c r="AJ3" s="133"/>
      <c r="AK3" s="59" t="s">
        <v>27</v>
      </c>
      <c r="AL3" s="60" t="s">
        <v>15</v>
      </c>
    </row>
    <row r="4" spans="1:39" s="34" customFormat="1" ht="38.25" customHeight="1" thickBot="1" x14ac:dyDescent="0.25">
      <c r="B4" s="112" t="s">
        <v>1</v>
      </c>
      <c r="C4" s="61" t="s">
        <v>37</v>
      </c>
      <c r="D4" s="62" t="s">
        <v>38</v>
      </c>
      <c r="E4" s="62" t="s">
        <v>9</v>
      </c>
      <c r="F4" s="63" t="s">
        <v>4</v>
      </c>
      <c r="G4" s="64" t="s">
        <v>16</v>
      </c>
      <c r="H4" s="115" t="s">
        <v>2</v>
      </c>
      <c r="I4" s="115" t="s">
        <v>3</v>
      </c>
      <c r="J4" s="62" t="s">
        <v>41</v>
      </c>
      <c r="K4" s="62" t="s">
        <v>5</v>
      </c>
      <c r="L4" s="62" t="s">
        <v>49</v>
      </c>
      <c r="M4" s="62" t="s">
        <v>6</v>
      </c>
      <c r="N4" s="64" t="s">
        <v>8</v>
      </c>
      <c r="O4" s="62" t="s">
        <v>7</v>
      </c>
      <c r="P4" s="64" t="s">
        <v>18</v>
      </c>
      <c r="Q4" s="64" t="s">
        <v>20</v>
      </c>
      <c r="R4" s="62" t="s">
        <v>60</v>
      </c>
      <c r="S4" s="62" t="s">
        <v>59</v>
      </c>
      <c r="T4" s="65" t="s">
        <v>50</v>
      </c>
      <c r="U4" s="66" t="s">
        <v>5</v>
      </c>
      <c r="V4" s="64" t="s">
        <v>51</v>
      </c>
      <c r="W4" s="64" t="s">
        <v>21</v>
      </c>
      <c r="X4" s="67" t="s">
        <v>52</v>
      </c>
      <c r="Y4" s="68" t="s">
        <v>53</v>
      </c>
      <c r="Z4" s="68" t="s">
        <v>54</v>
      </c>
      <c r="AA4" s="62" t="s">
        <v>10</v>
      </c>
      <c r="AB4" s="69" t="s">
        <v>17</v>
      </c>
      <c r="AC4" s="67" t="s">
        <v>55</v>
      </c>
      <c r="AD4" s="70" t="s">
        <v>17</v>
      </c>
      <c r="AE4" s="67" t="s">
        <v>56</v>
      </c>
      <c r="AF4" s="71" t="s">
        <v>17</v>
      </c>
      <c r="AG4" s="67" t="s">
        <v>57</v>
      </c>
      <c r="AH4" s="64" t="s">
        <v>28</v>
      </c>
      <c r="AI4" s="62" t="s">
        <v>13</v>
      </c>
      <c r="AJ4" s="65" t="s">
        <v>14</v>
      </c>
      <c r="AK4" s="66"/>
      <c r="AL4" s="72"/>
    </row>
    <row r="5" spans="1:39" s="23" customFormat="1" ht="31.2" thickTop="1" x14ac:dyDescent="0.2">
      <c r="A5" s="74" t="s">
        <v>22</v>
      </c>
      <c r="B5" s="113" t="s">
        <v>67</v>
      </c>
      <c r="C5" s="93"/>
      <c r="D5" s="93"/>
      <c r="E5" s="75">
        <v>10001</v>
      </c>
      <c r="F5" s="76" t="s">
        <v>23</v>
      </c>
      <c r="G5" s="77"/>
      <c r="H5" s="116" t="s">
        <v>70</v>
      </c>
      <c r="I5" s="116" t="s">
        <v>71</v>
      </c>
      <c r="J5" s="77">
        <v>2</v>
      </c>
      <c r="K5" s="75">
        <v>4267</v>
      </c>
      <c r="L5" s="78">
        <v>968</v>
      </c>
      <c r="M5" s="77" t="s">
        <v>72</v>
      </c>
      <c r="N5" s="77" t="s">
        <v>82</v>
      </c>
      <c r="O5" s="77"/>
      <c r="P5" s="77"/>
      <c r="Q5" s="79"/>
      <c r="R5" s="80"/>
      <c r="S5" s="81"/>
      <c r="T5" s="82"/>
      <c r="U5" s="83"/>
      <c r="V5" s="84"/>
      <c r="W5" s="79"/>
      <c r="X5" s="85"/>
      <c r="Y5" s="86"/>
      <c r="Z5" s="86"/>
      <c r="AA5" s="77"/>
      <c r="AB5" s="87"/>
      <c r="AC5" s="86"/>
      <c r="AD5" s="88"/>
      <c r="AE5" s="85">
        <v>13</v>
      </c>
      <c r="AF5" s="88" t="s">
        <v>242</v>
      </c>
      <c r="AG5" s="89"/>
      <c r="AH5" s="90"/>
      <c r="AI5" s="81"/>
      <c r="AJ5" s="91"/>
      <c r="AK5" s="92"/>
      <c r="AL5" s="92"/>
      <c r="AM5" s="74" t="s">
        <v>22</v>
      </c>
    </row>
    <row r="6" spans="1:39" s="23" customFormat="1" ht="30.6" x14ac:dyDescent="0.2">
      <c r="A6" s="74" t="s">
        <v>22</v>
      </c>
      <c r="B6" s="113" t="s">
        <v>67</v>
      </c>
      <c r="C6" s="93"/>
      <c r="D6" s="93"/>
      <c r="E6" s="75">
        <v>373</v>
      </c>
      <c r="F6" s="76" t="s">
        <v>23</v>
      </c>
      <c r="G6" s="77"/>
      <c r="H6" s="116" t="s">
        <v>93</v>
      </c>
      <c r="I6" s="116" t="s">
        <v>94</v>
      </c>
      <c r="J6" s="77">
        <v>2</v>
      </c>
      <c r="K6" s="75" t="s">
        <v>62</v>
      </c>
      <c r="L6" s="78">
        <v>3</v>
      </c>
      <c r="M6" s="77" t="s">
        <v>69</v>
      </c>
      <c r="N6" s="77" t="s">
        <v>24</v>
      </c>
      <c r="O6" s="77"/>
      <c r="P6" s="77"/>
      <c r="Q6" s="79"/>
      <c r="R6" s="80"/>
      <c r="S6" s="81"/>
      <c r="T6" s="82"/>
      <c r="U6" s="83"/>
      <c r="V6" s="84"/>
      <c r="W6" s="79"/>
      <c r="X6" s="85"/>
      <c r="Y6" s="86"/>
      <c r="Z6" s="86"/>
      <c r="AA6" s="77"/>
      <c r="AB6" s="87"/>
      <c r="AC6" s="86"/>
      <c r="AD6" s="88"/>
      <c r="AE6" s="85">
        <v>3</v>
      </c>
      <c r="AF6" s="88" t="s">
        <v>242</v>
      </c>
      <c r="AG6" s="89"/>
      <c r="AH6" s="90"/>
      <c r="AI6" s="81"/>
      <c r="AJ6" s="91"/>
      <c r="AK6" s="92"/>
      <c r="AL6" s="92"/>
      <c r="AM6" s="74" t="s">
        <v>22</v>
      </c>
    </row>
    <row r="7" spans="1:39" s="23" customFormat="1" ht="30.6" x14ac:dyDescent="0.2">
      <c r="A7" s="74" t="s">
        <v>22</v>
      </c>
      <c r="B7" s="113" t="s">
        <v>67</v>
      </c>
      <c r="C7" s="93"/>
      <c r="D7" s="93"/>
      <c r="E7" s="75">
        <v>10001</v>
      </c>
      <c r="F7" s="76" t="s">
        <v>23</v>
      </c>
      <c r="G7" s="77"/>
      <c r="H7" s="116" t="s">
        <v>70</v>
      </c>
      <c r="I7" s="116" t="s">
        <v>71</v>
      </c>
      <c r="J7" s="77">
        <v>2</v>
      </c>
      <c r="K7" s="75" t="s">
        <v>63</v>
      </c>
      <c r="L7" s="78">
        <v>47</v>
      </c>
      <c r="M7" s="77" t="s">
        <v>69</v>
      </c>
      <c r="N7" s="77" t="s">
        <v>24</v>
      </c>
      <c r="O7" s="77"/>
      <c r="P7" s="77"/>
      <c r="Q7" s="79"/>
      <c r="R7" s="80"/>
      <c r="S7" s="81"/>
      <c r="T7" s="82"/>
      <c r="U7" s="83"/>
      <c r="V7" s="84"/>
      <c r="W7" s="79"/>
      <c r="X7" s="85"/>
      <c r="Y7" s="86"/>
      <c r="Z7" s="86"/>
      <c r="AA7" s="77"/>
      <c r="AB7" s="87"/>
      <c r="AC7" s="86"/>
      <c r="AD7" s="88"/>
      <c r="AE7" s="85">
        <v>41</v>
      </c>
      <c r="AF7" s="88" t="s">
        <v>242</v>
      </c>
      <c r="AG7" s="89"/>
      <c r="AH7" s="90"/>
      <c r="AI7" s="81"/>
      <c r="AJ7" s="91"/>
      <c r="AK7" s="92"/>
      <c r="AL7" s="92"/>
      <c r="AM7" s="74" t="s">
        <v>22</v>
      </c>
    </row>
    <row r="8" spans="1:39" s="23" customFormat="1" ht="51" x14ac:dyDescent="0.2">
      <c r="A8" s="74" t="s">
        <v>22</v>
      </c>
      <c r="B8" s="113" t="s">
        <v>67</v>
      </c>
      <c r="C8" s="93"/>
      <c r="D8" s="93"/>
      <c r="E8" s="75">
        <v>10001</v>
      </c>
      <c r="F8" s="76" t="s">
        <v>23</v>
      </c>
      <c r="G8" s="77"/>
      <c r="H8" s="116" t="s">
        <v>70</v>
      </c>
      <c r="I8" s="116" t="s">
        <v>71</v>
      </c>
      <c r="J8" s="77">
        <v>2</v>
      </c>
      <c r="K8" s="75" t="s">
        <v>64</v>
      </c>
      <c r="L8" s="78">
        <v>52</v>
      </c>
      <c r="M8" s="77" t="s">
        <v>69</v>
      </c>
      <c r="N8" s="77" t="s">
        <v>81</v>
      </c>
      <c r="O8" s="77"/>
      <c r="P8" s="77"/>
      <c r="Q8" s="79" t="s">
        <v>204</v>
      </c>
      <c r="R8" s="80"/>
      <c r="S8" s="81"/>
      <c r="T8" s="82"/>
      <c r="U8" s="83"/>
      <c r="V8" s="84"/>
      <c r="W8" s="79"/>
      <c r="X8" s="85"/>
      <c r="Y8" s="86"/>
      <c r="Z8" s="86"/>
      <c r="AA8" s="77"/>
      <c r="AB8" s="87"/>
      <c r="AC8" s="86"/>
      <c r="AD8" s="88"/>
      <c r="AE8" s="85">
        <f>45+6</f>
        <v>51</v>
      </c>
      <c r="AF8" s="88" t="s">
        <v>246</v>
      </c>
      <c r="AG8" s="89"/>
      <c r="AH8" s="90"/>
      <c r="AI8" s="81"/>
      <c r="AJ8" s="91"/>
      <c r="AK8" s="92"/>
      <c r="AL8" s="92"/>
      <c r="AM8" s="74" t="s">
        <v>22</v>
      </c>
    </row>
    <row r="9" spans="1:39" s="23" customFormat="1" ht="30.6" x14ac:dyDescent="0.2">
      <c r="A9" s="74" t="s">
        <v>22</v>
      </c>
      <c r="B9" s="113" t="s">
        <v>67</v>
      </c>
      <c r="C9" s="93"/>
      <c r="D9" s="93"/>
      <c r="E9" s="75">
        <v>4053</v>
      </c>
      <c r="F9" s="76" t="s">
        <v>23</v>
      </c>
      <c r="G9" s="77"/>
      <c r="H9" s="116" t="s">
        <v>26</v>
      </c>
      <c r="I9" s="116" t="s">
        <v>40</v>
      </c>
      <c r="J9" s="77">
        <v>2</v>
      </c>
      <c r="K9" s="75" t="s">
        <v>65</v>
      </c>
      <c r="L9" s="78">
        <v>10</v>
      </c>
      <c r="M9" s="77" t="s">
        <v>69</v>
      </c>
      <c r="N9" s="77" t="s">
        <v>24</v>
      </c>
      <c r="O9" s="77"/>
      <c r="P9" s="77"/>
      <c r="Q9" s="79"/>
      <c r="R9" s="80"/>
      <c r="S9" s="81"/>
      <c r="T9" s="82"/>
      <c r="U9" s="83"/>
      <c r="V9" s="84"/>
      <c r="W9" s="79"/>
      <c r="X9" s="85"/>
      <c r="Y9" s="86"/>
      <c r="Z9" s="86">
        <v>10</v>
      </c>
      <c r="AA9" s="77" t="s">
        <v>26</v>
      </c>
      <c r="AB9" s="87" t="s">
        <v>242</v>
      </c>
      <c r="AC9" s="86"/>
      <c r="AD9" s="88"/>
      <c r="AE9" s="122">
        <v>10</v>
      </c>
      <c r="AF9" s="88" t="s">
        <v>242</v>
      </c>
      <c r="AG9" s="89"/>
      <c r="AH9" s="90"/>
      <c r="AI9" s="81"/>
      <c r="AJ9" s="91"/>
      <c r="AK9" s="92"/>
      <c r="AL9" s="92"/>
      <c r="AM9" s="74" t="s">
        <v>22</v>
      </c>
    </row>
    <row r="10" spans="1:39" s="23" customFormat="1" ht="91.8" x14ac:dyDescent="0.2">
      <c r="A10" s="74" t="s">
        <v>22</v>
      </c>
      <c r="B10" s="113" t="s">
        <v>67</v>
      </c>
      <c r="C10" s="93"/>
      <c r="D10" s="93"/>
      <c r="E10" s="75">
        <v>60000</v>
      </c>
      <c r="F10" s="76" t="s">
        <v>23</v>
      </c>
      <c r="G10" s="77"/>
      <c r="H10" s="116" t="s">
        <v>95</v>
      </c>
      <c r="I10" s="116" t="s">
        <v>68</v>
      </c>
      <c r="J10" s="77">
        <v>2</v>
      </c>
      <c r="K10" s="75" t="s">
        <v>66</v>
      </c>
      <c r="L10" s="78">
        <v>4934</v>
      </c>
      <c r="M10" s="77" t="s">
        <v>69</v>
      </c>
      <c r="N10" s="77" t="s">
        <v>24</v>
      </c>
      <c r="O10" s="77"/>
      <c r="P10" s="77"/>
      <c r="Q10" s="79" t="s">
        <v>205</v>
      </c>
      <c r="R10" s="80"/>
      <c r="S10" s="81"/>
      <c r="T10" s="82"/>
      <c r="U10" s="83"/>
      <c r="V10" s="84"/>
      <c r="W10" s="79"/>
      <c r="X10" s="85"/>
      <c r="Y10" s="86"/>
      <c r="Z10" s="86"/>
      <c r="AA10" s="77"/>
      <c r="AB10" s="87"/>
      <c r="AC10" s="86"/>
      <c r="AD10" s="88"/>
      <c r="AE10" s="85">
        <v>171</v>
      </c>
      <c r="AF10" s="88" t="s">
        <v>242</v>
      </c>
      <c r="AG10" s="89"/>
      <c r="AH10" s="90"/>
      <c r="AI10" s="81"/>
      <c r="AJ10" s="91"/>
      <c r="AK10" s="92"/>
      <c r="AL10" s="92"/>
      <c r="AM10" s="74" t="s">
        <v>22</v>
      </c>
    </row>
    <row r="11" spans="1:39" s="23" customFormat="1" ht="153" x14ac:dyDescent="0.2">
      <c r="A11" s="74" t="s">
        <v>22</v>
      </c>
      <c r="B11" s="113" t="s">
        <v>67</v>
      </c>
      <c r="C11" s="93"/>
      <c r="D11" s="93"/>
      <c r="E11" s="75">
        <v>4053</v>
      </c>
      <c r="F11" s="76" t="s">
        <v>23</v>
      </c>
      <c r="G11" s="77"/>
      <c r="H11" s="116" t="s">
        <v>26</v>
      </c>
      <c r="I11" s="116" t="s">
        <v>40</v>
      </c>
      <c r="J11" s="77">
        <v>2</v>
      </c>
      <c r="K11" s="75" t="s">
        <v>73</v>
      </c>
      <c r="L11" s="78">
        <v>789</v>
      </c>
      <c r="M11" s="77" t="s">
        <v>69</v>
      </c>
      <c r="N11" s="77" t="s">
        <v>25</v>
      </c>
      <c r="O11" s="77"/>
      <c r="P11" s="77"/>
      <c r="Q11" s="79"/>
      <c r="R11" s="80"/>
      <c r="S11" s="81"/>
      <c r="T11" s="82"/>
      <c r="U11" s="83"/>
      <c r="V11" s="84"/>
      <c r="W11" s="79"/>
      <c r="X11" s="85"/>
      <c r="Y11" s="89" t="s">
        <v>240</v>
      </c>
      <c r="Z11" s="86"/>
      <c r="AA11" s="77" t="s">
        <v>39</v>
      </c>
      <c r="AB11" s="87" t="s">
        <v>243</v>
      </c>
      <c r="AC11" s="86"/>
      <c r="AD11" s="88"/>
      <c r="AE11" s="125" t="s">
        <v>240</v>
      </c>
      <c r="AF11" s="87" t="s">
        <v>243</v>
      </c>
      <c r="AG11" s="89"/>
      <c r="AH11" s="90"/>
      <c r="AI11" s="81"/>
      <c r="AJ11" s="91"/>
      <c r="AK11" s="92"/>
      <c r="AL11" s="92"/>
      <c r="AM11" s="74" t="s">
        <v>22</v>
      </c>
    </row>
    <row r="12" spans="1:39" s="23" customFormat="1" ht="163.19999999999999" x14ac:dyDescent="0.2">
      <c r="A12" s="74" t="s">
        <v>22</v>
      </c>
      <c r="B12" s="113" t="s">
        <v>67</v>
      </c>
      <c r="C12" s="93"/>
      <c r="D12" s="93"/>
      <c r="E12" s="75">
        <v>4053</v>
      </c>
      <c r="F12" s="76" t="s">
        <v>23</v>
      </c>
      <c r="G12" s="77"/>
      <c r="H12" s="116" t="s">
        <v>26</v>
      </c>
      <c r="I12" s="116" t="s">
        <v>40</v>
      </c>
      <c r="J12" s="77">
        <v>2</v>
      </c>
      <c r="K12" s="75" t="s">
        <v>74</v>
      </c>
      <c r="L12" s="78">
        <v>284</v>
      </c>
      <c r="M12" s="77" t="s">
        <v>69</v>
      </c>
      <c r="N12" s="77" t="s">
        <v>25</v>
      </c>
      <c r="O12" s="77"/>
      <c r="P12" s="77"/>
      <c r="Q12" s="79" t="s">
        <v>204</v>
      </c>
      <c r="R12" s="80"/>
      <c r="S12" s="81"/>
      <c r="T12" s="82"/>
      <c r="U12" s="83"/>
      <c r="V12" s="84"/>
      <c r="W12" s="79"/>
      <c r="X12" s="85">
        <v>284</v>
      </c>
      <c r="Y12" s="86"/>
      <c r="Z12" s="86"/>
      <c r="AA12" s="77" t="s">
        <v>26</v>
      </c>
      <c r="AB12" s="87" t="s">
        <v>244</v>
      </c>
      <c r="AC12" s="86"/>
      <c r="AD12" s="88"/>
      <c r="AE12" s="122">
        <v>284</v>
      </c>
      <c r="AF12" s="87" t="s">
        <v>244</v>
      </c>
      <c r="AG12" s="89"/>
      <c r="AH12" s="90"/>
      <c r="AI12" s="81"/>
      <c r="AJ12" s="91"/>
      <c r="AK12" s="92"/>
      <c r="AL12" s="92"/>
      <c r="AM12" s="74" t="s">
        <v>22</v>
      </c>
    </row>
    <row r="13" spans="1:39" s="23" customFormat="1" ht="142.80000000000001" x14ac:dyDescent="0.2">
      <c r="A13" s="74" t="s">
        <v>22</v>
      </c>
      <c r="B13" s="113" t="s">
        <v>67</v>
      </c>
      <c r="C13" s="93"/>
      <c r="D13" s="93"/>
      <c r="E13" s="75">
        <v>4053</v>
      </c>
      <c r="F13" s="76" t="s">
        <v>23</v>
      </c>
      <c r="G13" s="77"/>
      <c r="H13" s="116" t="s">
        <v>26</v>
      </c>
      <c r="I13" s="116" t="s">
        <v>40</v>
      </c>
      <c r="J13" s="77">
        <v>2</v>
      </c>
      <c r="K13" s="75" t="s">
        <v>75</v>
      </c>
      <c r="L13" s="78">
        <v>45609</v>
      </c>
      <c r="M13" s="77" t="s">
        <v>69</v>
      </c>
      <c r="N13" s="77" t="s">
        <v>25</v>
      </c>
      <c r="O13" s="77"/>
      <c r="P13" s="77"/>
      <c r="Q13" s="79" t="s">
        <v>204</v>
      </c>
      <c r="R13" s="80"/>
      <c r="S13" s="81"/>
      <c r="T13" s="82"/>
      <c r="U13" s="83"/>
      <c r="V13" s="84"/>
      <c r="W13" s="79"/>
      <c r="X13" s="85"/>
      <c r="Y13" s="89" t="s">
        <v>241</v>
      </c>
      <c r="Z13" s="86"/>
      <c r="AA13" s="77" t="s">
        <v>39</v>
      </c>
      <c r="AB13" s="87" t="s">
        <v>245</v>
      </c>
      <c r="AC13" s="86"/>
      <c r="AD13" s="88"/>
      <c r="AE13" s="125" t="s">
        <v>241</v>
      </c>
      <c r="AF13" s="87" t="s">
        <v>245</v>
      </c>
      <c r="AG13" s="89"/>
      <c r="AH13" s="90"/>
      <c r="AI13" s="81"/>
      <c r="AJ13" s="91"/>
      <c r="AK13" s="92"/>
      <c r="AL13" s="92"/>
      <c r="AM13" s="74" t="s">
        <v>22</v>
      </c>
    </row>
    <row r="14" spans="1:39" s="23" customFormat="1" ht="30.6" x14ac:dyDescent="0.2">
      <c r="A14" s="74" t="s">
        <v>22</v>
      </c>
      <c r="B14" s="113" t="s">
        <v>67</v>
      </c>
      <c r="C14" s="93"/>
      <c r="D14" s="93"/>
      <c r="E14" s="75">
        <v>10001</v>
      </c>
      <c r="F14" s="76" t="s">
        <v>23</v>
      </c>
      <c r="G14" s="77"/>
      <c r="H14" s="116" t="s">
        <v>70</v>
      </c>
      <c r="I14" s="116" t="s">
        <v>71</v>
      </c>
      <c r="J14" s="77">
        <v>2</v>
      </c>
      <c r="K14" s="75" t="s">
        <v>76</v>
      </c>
      <c r="L14" s="78">
        <v>12</v>
      </c>
      <c r="M14" s="77" t="s">
        <v>69</v>
      </c>
      <c r="N14" s="77" t="s">
        <v>82</v>
      </c>
      <c r="O14" s="77"/>
      <c r="P14" s="77"/>
      <c r="Q14" s="79"/>
      <c r="R14" s="80"/>
      <c r="S14" s="81"/>
      <c r="T14" s="82"/>
      <c r="U14" s="83"/>
      <c r="V14" s="84"/>
      <c r="W14" s="79"/>
      <c r="X14" s="85"/>
      <c r="Y14" s="86"/>
      <c r="Z14" s="86"/>
      <c r="AA14" s="77"/>
      <c r="AB14" s="87"/>
      <c r="AC14" s="86"/>
      <c r="AD14" s="88"/>
      <c r="AE14" s="85">
        <v>2</v>
      </c>
      <c r="AF14" s="88" t="s">
        <v>242</v>
      </c>
      <c r="AG14" s="89"/>
      <c r="AH14" s="90"/>
      <c r="AI14" s="81"/>
      <c r="AJ14" s="91"/>
      <c r="AK14" s="92"/>
      <c r="AL14" s="92"/>
      <c r="AM14" s="74" t="s">
        <v>22</v>
      </c>
    </row>
    <row r="15" spans="1:39" s="23" customFormat="1" ht="61.2" x14ac:dyDescent="0.2">
      <c r="A15" s="74" t="s">
        <v>22</v>
      </c>
      <c r="B15" s="113" t="s">
        <v>67</v>
      </c>
      <c r="C15" s="93"/>
      <c r="D15" s="93"/>
      <c r="E15" s="75">
        <v>10001</v>
      </c>
      <c r="F15" s="76" t="s">
        <v>23</v>
      </c>
      <c r="G15" s="77"/>
      <c r="H15" s="116" t="s">
        <v>70</v>
      </c>
      <c r="I15" s="116" t="s">
        <v>71</v>
      </c>
      <c r="J15" s="77">
        <v>2</v>
      </c>
      <c r="K15" s="75" t="s">
        <v>77</v>
      </c>
      <c r="L15" s="78">
        <v>50</v>
      </c>
      <c r="M15" s="77" t="s">
        <v>69</v>
      </c>
      <c r="N15" s="77" t="s">
        <v>82</v>
      </c>
      <c r="O15" s="77"/>
      <c r="P15" s="77"/>
      <c r="Q15" s="79"/>
      <c r="R15" s="80"/>
      <c r="S15" s="81"/>
      <c r="T15" s="82"/>
      <c r="U15" s="83"/>
      <c r="V15" s="84"/>
      <c r="W15" s="79"/>
      <c r="X15" s="85"/>
      <c r="Y15" s="86"/>
      <c r="Z15" s="86"/>
      <c r="AA15" s="77"/>
      <c r="AB15" s="87"/>
      <c r="AC15" s="86"/>
      <c r="AD15" s="88"/>
      <c r="AE15" s="85">
        <f>2+6</f>
        <v>8</v>
      </c>
      <c r="AF15" s="88" t="s">
        <v>247</v>
      </c>
      <c r="AG15" s="89"/>
      <c r="AH15" s="90"/>
      <c r="AI15" s="81"/>
      <c r="AJ15" s="91"/>
      <c r="AK15" s="92"/>
      <c r="AL15" s="92"/>
      <c r="AM15" s="74" t="s">
        <v>22</v>
      </c>
    </row>
    <row r="16" spans="1:39" s="23" customFormat="1" ht="61.2" x14ac:dyDescent="0.2">
      <c r="A16" s="74" t="s">
        <v>22</v>
      </c>
      <c r="B16" s="113" t="s">
        <v>67</v>
      </c>
      <c r="C16" s="93"/>
      <c r="D16" s="93"/>
      <c r="E16" s="75">
        <v>10001</v>
      </c>
      <c r="F16" s="76" t="s">
        <v>23</v>
      </c>
      <c r="G16" s="77"/>
      <c r="H16" s="116" t="s">
        <v>70</v>
      </c>
      <c r="I16" s="116" t="s">
        <v>71</v>
      </c>
      <c r="J16" s="77">
        <v>2</v>
      </c>
      <c r="K16" s="75" t="s">
        <v>78</v>
      </c>
      <c r="L16" s="78">
        <v>13</v>
      </c>
      <c r="M16" s="77" t="s">
        <v>69</v>
      </c>
      <c r="N16" s="77" t="s">
        <v>82</v>
      </c>
      <c r="O16" s="77"/>
      <c r="P16" s="77"/>
      <c r="Q16" s="79"/>
      <c r="R16" s="80"/>
      <c r="S16" s="81"/>
      <c r="T16" s="82"/>
      <c r="U16" s="83"/>
      <c r="V16" s="84"/>
      <c r="W16" s="79"/>
      <c r="X16" s="85"/>
      <c r="Y16" s="86"/>
      <c r="Z16" s="86"/>
      <c r="AA16" s="77"/>
      <c r="AB16" s="87"/>
      <c r="AC16" s="86"/>
      <c r="AD16" s="88"/>
      <c r="AE16" s="85">
        <f>2+1</f>
        <v>3</v>
      </c>
      <c r="AF16" s="88" t="s">
        <v>247</v>
      </c>
      <c r="AG16" s="89"/>
      <c r="AH16" s="90"/>
      <c r="AI16" s="81"/>
      <c r="AJ16" s="91"/>
      <c r="AK16" s="92"/>
      <c r="AL16" s="92"/>
      <c r="AM16" s="74" t="s">
        <v>22</v>
      </c>
    </row>
    <row r="17" spans="1:39" s="23" customFormat="1" ht="61.2" x14ac:dyDescent="0.2">
      <c r="A17" s="74" t="s">
        <v>22</v>
      </c>
      <c r="B17" s="113" t="s">
        <v>67</v>
      </c>
      <c r="C17" s="93"/>
      <c r="D17" s="93"/>
      <c r="E17" s="75">
        <v>10001</v>
      </c>
      <c r="F17" s="76" t="s">
        <v>23</v>
      </c>
      <c r="G17" s="77"/>
      <c r="H17" s="116" t="s">
        <v>70</v>
      </c>
      <c r="I17" s="116" t="s">
        <v>71</v>
      </c>
      <c r="J17" s="77">
        <v>2</v>
      </c>
      <c r="K17" s="75" t="s">
        <v>79</v>
      </c>
      <c r="L17" s="78">
        <v>606</v>
      </c>
      <c r="M17" s="77" t="s">
        <v>69</v>
      </c>
      <c r="N17" s="77" t="s">
        <v>82</v>
      </c>
      <c r="O17" s="77"/>
      <c r="P17" s="77"/>
      <c r="Q17" s="79" t="s">
        <v>204</v>
      </c>
      <c r="R17" s="80"/>
      <c r="S17" s="81"/>
      <c r="T17" s="82"/>
      <c r="U17" s="83"/>
      <c r="V17" s="84"/>
      <c r="W17" s="79"/>
      <c r="X17" s="85"/>
      <c r="Y17" s="86"/>
      <c r="Z17" s="86"/>
      <c r="AA17" s="77"/>
      <c r="AB17" s="87"/>
      <c r="AC17" s="86"/>
      <c r="AD17" s="88"/>
      <c r="AE17" s="85">
        <f>53+3</f>
        <v>56</v>
      </c>
      <c r="AF17" s="88" t="s">
        <v>247</v>
      </c>
      <c r="AG17" s="89"/>
      <c r="AH17" s="90"/>
      <c r="AI17" s="81"/>
      <c r="AJ17" s="91"/>
      <c r="AK17" s="92"/>
      <c r="AL17" s="92"/>
      <c r="AM17" s="74" t="s">
        <v>22</v>
      </c>
    </row>
    <row r="18" spans="1:39" s="23" customFormat="1" ht="51" x14ac:dyDescent="0.2">
      <c r="A18" s="74" t="s">
        <v>22</v>
      </c>
      <c r="B18" s="113" t="s">
        <v>67</v>
      </c>
      <c r="C18" s="93"/>
      <c r="D18" s="93"/>
      <c r="E18" s="75">
        <v>373</v>
      </c>
      <c r="F18" s="76" t="s">
        <v>23</v>
      </c>
      <c r="G18" s="77"/>
      <c r="H18" s="116" t="s">
        <v>93</v>
      </c>
      <c r="I18" s="116" t="s">
        <v>94</v>
      </c>
      <c r="J18" s="77">
        <v>2</v>
      </c>
      <c r="K18" s="75" t="s">
        <v>80</v>
      </c>
      <c r="L18" s="78">
        <v>2366</v>
      </c>
      <c r="M18" s="77" t="s">
        <v>69</v>
      </c>
      <c r="N18" s="77" t="s">
        <v>24</v>
      </c>
      <c r="O18" s="77"/>
      <c r="P18" s="77"/>
      <c r="Q18" s="79" t="s">
        <v>204</v>
      </c>
      <c r="R18" s="80"/>
      <c r="S18" s="81"/>
      <c r="T18" s="82"/>
      <c r="U18" s="83"/>
      <c r="V18" s="84"/>
      <c r="W18" s="79"/>
      <c r="X18" s="85"/>
      <c r="Y18" s="86"/>
      <c r="Z18" s="86"/>
      <c r="AA18" s="77"/>
      <c r="AB18" s="87"/>
      <c r="AC18" s="86"/>
      <c r="AD18" s="88"/>
      <c r="AE18" s="85">
        <v>161</v>
      </c>
      <c r="AF18" s="88" t="s">
        <v>246</v>
      </c>
      <c r="AG18" s="89"/>
      <c r="AH18" s="90"/>
      <c r="AI18" s="81"/>
      <c r="AJ18" s="91"/>
      <c r="AK18" s="92"/>
      <c r="AL18" s="92"/>
      <c r="AM18" s="74" t="s">
        <v>22</v>
      </c>
    </row>
    <row r="19" spans="1:39" s="23" customFormat="1" ht="61.2" x14ac:dyDescent="0.2">
      <c r="A19" s="74" t="s">
        <v>22</v>
      </c>
      <c r="B19" s="113" t="s">
        <v>67</v>
      </c>
      <c r="C19" s="93"/>
      <c r="D19" s="93"/>
      <c r="E19" s="75">
        <v>10001</v>
      </c>
      <c r="F19" s="76" t="s">
        <v>23</v>
      </c>
      <c r="G19" s="77"/>
      <c r="H19" s="116" t="s">
        <v>70</v>
      </c>
      <c r="I19" s="116" t="s">
        <v>71</v>
      </c>
      <c r="J19" s="77">
        <v>2</v>
      </c>
      <c r="K19" s="75" t="s">
        <v>83</v>
      </c>
      <c r="L19" s="78">
        <v>17</v>
      </c>
      <c r="M19" s="77" t="s">
        <v>69</v>
      </c>
      <c r="N19" s="77" t="s">
        <v>82</v>
      </c>
      <c r="O19" s="77"/>
      <c r="P19" s="77"/>
      <c r="Q19" s="79"/>
      <c r="R19" s="80"/>
      <c r="S19" s="81"/>
      <c r="T19" s="82"/>
      <c r="U19" s="83"/>
      <c r="V19" s="84"/>
      <c r="W19" s="79"/>
      <c r="X19" s="85"/>
      <c r="Y19" s="86"/>
      <c r="Z19" s="86"/>
      <c r="AA19" s="77"/>
      <c r="AB19" s="87"/>
      <c r="AC19" s="86"/>
      <c r="AD19" s="88"/>
      <c r="AE19" s="122">
        <v>17</v>
      </c>
      <c r="AF19" s="88" t="s">
        <v>248</v>
      </c>
      <c r="AG19" s="89"/>
      <c r="AH19" s="90"/>
      <c r="AI19" s="81"/>
      <c r="AJ19" s="91"/>
      <c r="AK19" s="92"/>
      <c r="AL19" s="92"/>
      <c r="AM19" s="74" t="s">
        <v>22</v>
      </c>
    </row>
    <row r="20" spans="1:39" s="23" customFormat="1" ht="61.2" x14ac:dyDescent="0.2">
      <c r="A20" s="74" t="s">
        <v>22</v>
      </c>
      <c r="B20" s="113" t="s">
        <v>67</v>
      </c>
      <c r="C20" s="93"/>
      <c r="D20" s="93"/>
      <c r="E20" s="75">
        <v>10001</v>
      </c>
      <c r="F20" s="76" t="s">
        <v>23</v>
      </c>
      <c r="G20" s="77"/>
      <c r="H20" s="116" t="s">
        <v>70</v>
      </c>
      <c r="I20" s="116" t="s">
        <v>71</v>
      </c>
      <c r="J20" s="77">
        <v>2</v>
      </c>
      <c r="K20" s="75" t="s">
        <v>84</v>
      </c>
      <c r="L20" s="78">
        <v>53</v>
      </c>
      <c r="M20" s="77" t="s">
        <v>69</v>
      </c>
      <c r="N20" s="77" t="s">
        <v>82</v>
      </c>
      <c r="O20" s="77"/>
      <c r="P20" s="77"/>
      <c r="Q20" s="79" t="s">
        <v>204</v>
      </c>
      <c r="R20" s="80"/>
      <c r="S20" s="81"/>
      <c r="T20" s="82"/>
      <c r="U20" s="83"/>
      <c r="V20" s="84"/>
      <c r="W20" s="79"/>
      <c r="X20" s="85"/>
      <c r="Y20" s="86"/>
      <c r="Z20" s="86"/>
      <c r="AA20" s="77"/>
      <c r="AB20" s="87"/>
      <c r="AC20" s="86"/>
      <c r="AD20" s="88"/>
      <c r="AE20" s="122">
        <v>53</v>
      </c>
      <c r="AF20" s="88" t="s">
        <v>248</v>
      </c>
      <c r="AG20" s="89"/>
      <c r="AH20" s="90"/>
      <c r="AI20" s="81"/>
      <c r="AJ20" s="91"/>
      <c r="AK20" s="92"/>
      <c r="AL20" s="92"/>
      <c r="AM20" s="74" t="s">
        <v>22</v>
      </c>
    </row>
    <row r="21" spans="1:39" s="23" customFormat="1" ht="61.2" x14ac:dyDescent="0.2">
      <c r="A21" s="74" t="s">
        <v>22</v>
      </c>
      <c r="B21" s="113" t="s">
        <v>67</v>
      </c>
      <c r="C21" s="93"/>
      <c r="D21" s="93"/>
      <c r="E21" s="75">
        <v>10001</v>
      </c>
      <c r="F21" s="76" t="s">
        <v>23</v>
      </c>
      <c r="G21" s="77"/>
      <c r="H21" s="116" t="s">
        <v>70</v>
      </c>
      <c r="I21" s="116" t="s">
        <v>71</v>
      </c>
      <c r="J21" s="77">
        <v>2</v>
      </c>
      <c r="K21" s="75" t="s">
        <v>85</v>
      </c>
      <c r="L21" s="78">
        <v>74</v>
      </c>
      <c r="M21" s="77" t="s">
        <v>69</v>
      </c>
      <c r="N21" s="77" t="s">
        <v>82</v>
      </c>
      <c r="O21" s="77"/>
      <c r="P21" s="77"/>
      <c r="Q21" s="79" t="s">
        <v>204</v>
      </c>
      <c r="R21" s="80"/>
      <c r="S21" s="81"/>
      <c r="T21" s="82"/>
      <c r="U21" s="83"/>
      <c r="V21" s="84"/>
      <c r="W21" s="79"/>
      <c r="X21" s="85"/>
      <c r="Y21" s="86"/>
      <c r="Z21" s="86"/>
      <c r="AA21" s="77"/>
      <c r="AB21" s="87"/>
      <c r="AC21" s="86"/>
      <c r="AD21" s="88"/>
      <c r="AE21" s="85">
        <f>3+13</f>
        <v>16</v>
      </c>
      <c r="AF21" s="88" t="s">
        <v>248</v>
      </c>
      <c r="AG21" s="89"/>
      <c r="AH21" s="90"/>
      <c r="AI21" s="81"/>
      <c r="AJ21" s="91"/>
      <c r="AK21" s="92"/>
      <c r="AL21" s="92"/>
      <c r="AM21" s="74" t="s">
        <v>22</v>
      </c>
    </row>
    <row r="22" spans="1:39" s="23" customFormat="1" ht="40.799999999999997" x14ac:dyDescent="0.2">
      <c r="A22" s="74" t="s">
        <v>22</v>
      </c>
      <c r="B22" s="113" t="s">
        <v>67</v>
      </c>
      <c r="C22" s="93"/>
      <c r="D22" s="93"/>
      <c r="E22" s="75">
        <v>10001</v>
      </c>
      <c r="F22" s="76" t="s">
        <v>23</v>
      </c>
      <c r="G22" s="77"/>
      <c r="H22" s="116" t="s">
        <v>70</v>
      </c>
      <c r="I22" s="116" t="s">
        <v>71</v>
      </c>
      <c r="J22" s="77">
        <v>2</v>
      </c>
      <c r="K22" s="75" t="s">
        <v>86</v>
      </c>
      <c r="L22" s="78">
        <v>328</v>
      </c>
      <c r="M22" s="77" t="s">
        <v>69</v>
      </c>
      <c r="N22" s="77" t="s">
        <v>82</v>
      </c>
      <c r="O22" s="77"/>
      <c r="P22" s="77"/>
      <c r="Q22" s="79" t="s">
        <v>204</v>
      </c>
      <c r="R22" s="80"/>
      <c r="S22" s="81"/>
      <c r="T22" s="82"/>
      <c r="U22" s="83"/>
      <c r="V22" s="84"/>
      <c r="W22" s="79"/>
      <c r="X22" s="85"/>
      <c r="Y22" s="86"/>
      <c r="Z22" s="86"/>
      <c r="AA22" s="77"/>
      <c r="AB22" s="87"/>
      <c r="AC22" s="86"/>
      <c r="AD22" s="88"/>
      <c r="AE22" s="85">
        <v>3</v>
      </c>
      <c r="AF22" s="88" t="s">
        <v>249</v>
      </c>
      <c r="AG22" s="89"/>
      <c r="AH22" s="90"/>
      <c r="AI22" s="81"/>
      <c r="AJ22" s="91"/>
      <c r="AK22" s="92"/>
      <c r="AL22" s="92"/>
      <c r="AM22" s="74" t="s">
        <v>22</v>
      </c>
    </row>
    <row r="23" spans="1:39" s="23" customFormat="1" ht="40.799999999999997" x14ac:dyDescent="0.2">
      <c r="A23" s="74" t="s">
        <v>22</v>
      </c>
      <c r="B23" s="113" t="s">
        <v>67</v>
      </c>
      <c r="C23" s="93"/>
      <c r="D23" s="93"/>
      <c r="E23" s="75">
        <v>10001</v>
      </c>
      <c r="F23" s="76" t="s">
        <v>23</v>
      </c>
      <c r="G23" s="77"/>
      <c r="H23" s="116" t="s">
        <v>70</v>
      </c>
      <c r="I23" s="116" t="s">
        <v>71</v>
      </c>
      <c r="J23" s="77">
        <v>2</v>
      </c>
      <c r="K23" s="75" t="s">
        <v>87</v>
      </c>
      <c r="L23" s="78">
        <v>60</v>
      </c>
      <c r="M23" s="77" t="s">
        <v>69</v>
      </c>
      <c r="N23" s="77" t="s">
        <v>82</v>
      </c>
      <c r="O23" s="77"/>
      <c r="P23" s="77"/>
      <c r="Q23" s="79" t="s">
        <v>204</v>
      </c>
      <c r="R23" s="80"/>
      <c r="S23" s="81"/>
      <c r="T23" s="82"/>
      <c r="U23" s="83"/>
      <c r="V23" s="84"/>
      <c r="W23" s="79"/>
      <c r="X23" s="85"/>
      <c r="Y23" s="86"/>
      <c r="Z23" s="86"/>
      <c r="AA23" s="77"/>
      <c r="AB23" s="87"/>
      <c r="AC23" s="86"/>
      <c r="AD23" s="88"/>
      <c r="AE23" s="85">
        <v>2</v>
      </c>
      <c r="AF23" s="88" t="s">
        <v>249</v>
      </c>
      <c r="AG23" s="89"/>
      <c r="AH23" s="90"/>
      <c r="AI23" s="81"/>
      <c r="AJ23" s="91"/>
      <c r="AK23" s="92"/>
      <c r="AL23" s="92"/>
      <c r="AM23" s="74" t="s">
        <v>22</v>
      </c>
    </row>
    <row r="24" spans="1:39" s="23" customFormat="1" ht="102" x14ac:dyDescent="0.2">
      <c r="A24" s="74" t="s">
        <v>22</v>
      </c>
      <c r="B24" s="113" t="s">
        <v>67</v>
      </c>
      <c r="C24" s="93"/>
      <c r="D24" s="93"/>
      <c r="E24" s="75">
        <v>4054</v>
      </c>
      <c r="F24" s="76" t="s">
        <v>23</v>
      </c>
      <c r="G24" s="77"/>
      <c r="H24" s="116" t="s">
        <v>39</v>
      </c>
      <c r="I24" s="116" t="s">
        <v>91</v>
      </c>
      <c r="J24" s="77">
        <v>2</v>
      </c>
      <c r="K24" s="75" t="s">
        <v>92</v>
      </c>
      <c r="L24" s="78">
        <v>22662</v>
      </c>
      <c r="M24" s="77" t="s">
        <v>69</v>
      </c>
      <c r="N24" s="77" t="s">
        <v>25</v>
      </c>
      <c r="O24" s="77"/>
      <c r="P24" s="77"/>
      <c r="Q24" s="79" t="s">
        <v>204</v>
      </c>
      <c r="R24" s="80"/>
      <c r="S24" s="81"/>
      <c r="T24" s="82"/>
      <c r="U24" s="83"/>
      <c r="V24" s="84"/>
      <c r="W24" s="79"/>
      <c r="X24" s="85"/>
      <c r="Y24" s="86"/>
      <c r="Z24" s="86"/>
      <c r="AA24" s="77"/>
      <c r="AB24" s="87"/>
      <c r="AC24" s="86"/>
      <c r="AD24" s="88"/>
      <c r="AE24" s="125" t="s">
        <v>238</v>
      </c>
      <c r="AF24" s="88" t="s">
        <v>250</v>
      </c>
      <c r="AG24" s="89"/>
      <c r="AH24" s="90"/>
      <c r="AI24" s="81"/>
      <c r="AJ24" s="91"/>
      <c r="AK24" s="92"/>
      <c r="AL24" s="92"/>
      <c r="AM24" s="74" t="s">
        <v>22</v>
      </c>
    </row>
    <row r="25" spans="1:39" s="23" customFormat="1" ht="51" x14ac:dyDescent="0.2">
      <c r="A25" s="74" t="s">
        <v>22</v>
      </c>
      <c r="B25" s="113" t="s">
        <v>67</v>
      </c>
      <c r="C25" s="93"/>
      <c r="D25" s="93"/>
      <c r="E25" s="75">
        <v>4054</v>
      </c>
      <c r="F25" s="76" t="s">
        <v>23</v>
      </c>
      <c r="G25" s="77"/>
      <c r="H25" s="116" t="s">
        <v>39</v>
      </c>
      <c r="I25" s="116" t="s">
        <v>91</v>
      </c>
      <c r="J25" s="77">
        <v>2</v>
      </c>
      <c r="K25" s="75" t="s">
        <v>96</v>
      </c>
      <c r="L25" s="78">
        <v>6977</v>
      </c>
      <c r="M25" s="77" t="s">
        <v>69</v>
      </c>
      <c r="N25" s="77" t="s">
        <v>25</v>
      </c>
      <c r="O25" s="77"/>
      <c r="P25" s="77"/>
      <c r="Q25" s="79" t="s">
        <v>204</v>
      </c>
      <c r="R25" s="80"/>
      <c r="S25" s="81"/>
      <c r="T25" s="82"/>
      <c r="U25" s="83"/>
      <c r="V25" s="84"/>
      <c r="W25" s="79"/>
      <c r="X25" s="85"/>
      <c r="Y25" s="86"/>
      <c r="Z25" s="86"/>
      <c r="AA25" s="77"/>
      <c r="AB25" s="87"/>
      <c r="AC25" s="86"/>
      <c r="AD25" s="88"/>
      <c r="AE25" s="125" t="s">
        <v>239</v>
      </c>
      <c r="AF25" s="88" t="s">
        <v>251</v>
      </c>
      <c r="AG25" s="89"/>
      <c r="AH25" s="90"/>
      <c r="AI25" s="81"/>
      <c r="AJ25" s="91"/>
      <c r="AK25" s="92"/>
      <c r="AL25" s="92"/>
      <c r="AM25" s="74" t="s">
        <v>22</v>
      </c>
    </row>
    <row r="26" spans="1:39" s="23" customFormat="1" ht="30.6" x14ac:dyDescent="0.2">
      <c r="A26" s="74" t="s">
        <v>22</v>
      </c>
      <c r="B26" s="113" t="s">
        <v>67</v>
      </c>
      <c r="C26" s="93"/>
      <c r="D26" s="93"/>
      <c r="E26" s="75">
        <v>10001</v>
      </c>
      <c r="F26" s="76" t="s">
        <v>23</v>
      </c>
      <c r="G26" s="77"/>
      <c r="H26" s="116" t="s">
        <v>70</v>
      </c>
      <c r="I26" s="116" t="s">
        <v>71</v>
      </c>
      <c r="J26" s="77">
        <v>2</v>
      </c>
      <c r="K26" s="75" t="s">
        <v>100</v>
      </c>
      <c r="L26" s="78">
        <v>43</v>
      </c>
      <c r="M26" s="77" t="s">
        <v>69</v>
      </c>
      <c r="N26" s="77" t="s">
        <v>82</v>
      </c>
      <c r="O26" s="77"/>
      <c r="P26" s="77"/>
      <c r="Q26" s="79"/>
      <c r="R26" s="80"/>
      <c r="S26" s="81"/>
      <c r="T26" s="82"/>
      <c r="U26" s="83"/>
      <c r="V26" s="84"/>
      <c r="W26" s="79"/>
      <c r="X26" s="85"/>
      <c r="Y26" s="86"/>
      <c r="Z26" s="86"/>
      <c r="AA26" s="77"/>
      <c r="AB26" s="87"/>
      <c r="AC26" s="86"/>
      <c r="AD26" s="88"/>
      <c r="AE26" s="85">
        <v>1</v>
      </c>
      <c r="AF26" s="88" t="s">
        <v>242</v>
      </c>
      <c r="AG26" s="89"/>
      <c r="AH26" s="90"/>
      <c r="AI26" s="81"/>
      <c r="AJ26" s="91"/>
      <c r="AK26" s="92"/>
      <c r="AL26" s="92"/>
      <c r="AM26" s="74" t="s">
        <v>22</v>
      </c>
    </row>
    <row r="27" spans="1:39" s="23" customFormat="1" ht="40.799999999999997" x14ac:dyDescent="0.2">
      <c r="A27" s="74" t="s">
        <v>22</v>
      </c>
      <c r="B27" s="113" t="s">
        <v>67</v>
      </c>
      <c r="C27" s="93"/>
      <c r="D27" s="93"/>
      <c r="E27" s="75">
        <v>10001</v>
      </c>
      <c r="F27" s="76" t="s">
        <v>23</v>
      </c>
      <c r="G27" s="77"/>
      <c r="H27" s="116" t="s">
        <v>70</v>
      </c>
      <c r="I27" s="116" t="s">
        <v>71</v>
      </c>
      <c r="J27" s="77">
        <v>2</v>
      </c>
      <c r="K27" s="75" t="s">
        <v>101</v>
      </c>
      <c r="L27" s="78">
        <v>191</v>
      </c>
      <c r="M27" s="77" t="s">
        <v>69</v>
      </c>
      <c r="N27" s="77" t="s">
        <v>82</v>
      </c>
      <c r="O27" s="77"/>
      <c r="P27" s="77"/>
      <c r="Q27" s="79" t="s">
        <v>204</v>
      </c>
      <c r="R27" s="80"/>
      <c r="S27" s="81"/>
      <c r="T27" s="82"/>
      <c r="U27" s="83"/>
      <c r="V27" s="84"/>
      <c r="W27" s="79"/>
      <c r="X27" s="85"/>
      <c r="Y27" s="86"/>
      <c r="Z27" s="86"/>
      <c r="AA27" s="77"/>
      <c r="AB27" s="87"/>
      <c r="AC27" s="86"/>
      <c r="AD27" s="88"/>
      <c r="AE27" s="85">
        <v>1</v>
      </c>
      <c r="AF27" s="88" t="s">
        <v>242</v>
      </c>
      <c r="AG27" s="89"/>
      <c r="AH27" s="90"/>
      <c r="AI27" s="81"/>
      <c r="AJ27" s="91"/>
      <c r="AK27" s="92"/>
      <c r="AL27" s="92"/>
      <c r="AM27" s="74" t="s">
        <v>22</v>
      </c>
    </row>
    <row r="28" spans="1:39" s="23" customFormat="1" ht="51" x14ac:dyDescent="0.2">
      <c r="A28" s="74" t="s">
        <v>22</v>
      </c>
      <c r="B28" s="113" t="s">
        <v>67</v>
      </c>
      <c r="C28" s="93"/>
      <c r="D28" s="93"/>
      <c r="E28" s="75">
        <v>10001</v>
      </c>
      <c r="F28" s="76" t="s">
        <v>23</v>
      </c>
      <c r="G28" s="77"/>
      <c r="H28" s="116" t="s">
        <v>70</v>
      </c>
      <c r="I28" s="116" t="s">
        <v>71</v>
      </c>
      <c r="J28" s="77">
        <v>2</v>
      </c>
      <c r="K28" s="75">
        <v>4266</v>
      </c>
      <c r="L28" s="78">
        <v>319</v>
      </c>
      <c r="M28" s="77" t="s">
        <v>69</v>
      </c>
      <c r="N28" s="77" t="s">
        <v>82</v>
      </c>
      <c r="O28" s="77"/>
      <c r="P28" s="77"/>
      <c r="Q28" s="79" t="s">
        <v>204</v>
      </c>
      <c r="R28" s="80"/>
      <c r="S28" s="81"/>
      <c r="T28" s="82"/>
      <c r="U28" s="83"/>
      <c r="V28" s="84"/>
      <c r="W28" s="79"/>
      <c r="X28" s="85"/>
      <c r="Y28" s="86"/>
      <c r="Z28" s="86"/>
      <c r="AA28" s="77"/>
      <c r="AB28" s="87"/>
      <c r="AC28" s="86"/>
      <c r="AD28" s="88"/>
      <c r="AE28" s="85">
        <f>9+1</f>
        <v>10</v>
      </c>
      <c r="AF28" s="88" t="s">
        <v>246</v>
      </c>
      <c r="AG28" s="89"/>
      <c r="AH28" s="90"/>
      <c r="AI28" s="81"/>
      <c r="AJ28" s="91"/>
      <c r="AK28" s="92"/>
      <c r="AL28" s="92"/>
      <c r="AM28" s="74" t="s">
        <v>22</v>
      </c>
    </row>
    <row r="29" spans="1:39" s="23" customFormat="1" ht="40.799999999999997" x14ac:dyDescent="0.2">
      <c r="A29" s="74" t="s">
        <v>22</v>
      </c>
      <c r="B29" s="113" t="s">
        <v>67</v>
      </c>
      <c r="C29" s="93"/>
      <c r="D29" s="93"/>
      <c r="E29" s="75">
        <v>4054</v>
      </c>
      <c r="F29" s="76" t="s">
        <v>23</v>
      </c>
      <c r="G29" s="77"/>
      <c r="H29" s="116" t="s">
        <v>39</v>
      </c>
      <c r="I29" s="116" t="s">
        <v>91</v>
      </c>
      <c r="J29" s="77">
        <v>2</v>
      </c>
      <c r="K29" s="75" t="s">
        <v>102</v>
      </c>
      <c r="L29" s="78">
        <v>312</v>
      </c>
      <c r="M29" s="77" t="s">
        <v>69</v>
      </c>
      <c r="N29" s="77" t="s">
        <v>25</v>
      </c>
      <c r="O29" s="77"/>
      <c r="P29" s="77"/>
      <c r="Q29" s="79" t="s">
        <v>204</v>
      </c>
      <c r="R29" s="80"/>
      <c r="S29" s="81"/>
      <c r="T29" s="82"/>
      <c r="U29" s="83"/>
      <c r="V29" s="84"/>
      <c r="W29" s="79"/>
      <c r="X29" s="85"/>
      <c r="Y29" s="86"/>
      <c r="Z29" s="86"/>
      <c r="AA29" s="77"/>
      <c r="AB29" s="87"/>
      <c r="AC29" s="86"/>
      <c r="AD29" s="88"/>
      <c r="AE29" s="85">
        <v>18</v>
      </c>
      <c r="AF29" s="88" t="s">
        <v>252</v>
      </c>
      <c r="AG29" s="89"/>
      <c r="AH29" s="90"/>
      <c r="AI29" s="81"/>
      <c r="AJ29" s="91"/>
      <c r="AK29" s="92"/>
      <c r="AL29" s="92"/>
      <c r="AM29" s="74" t="s">
        <v>22</v>
      </c>
    </row>
    <row r="30" spans="1:39" s="23" customFormat="1" ht="20.399999999999999" x14ac:dyDescent="0.2">
      <c r="A30" s="74" t="s">
        <v>22</v>
      </c>
      <c r="B30" s="113" t="s">
        <v>67</v>
      </c>
      <c r="C30" s="93"/>
      <c r="D30" s="93"/>
      <c r="E30" s="75">
        <v>4054</v>
      </c>
      <c r="F30" s="76" t="s">
        <v>23</v>
      </c>
      <c r="G30" s="77"/>
      <c r="H30" s="116" t="s">
        <v>39</v>
      </c>
      <c r="I30" s="116" t="s">
        <v>91</v>
      </c>
      <c r="J30" s="77">
        <v>2</v>
      </c>
      <c r="K30" s="75">
        <v>5270</v>
      </c>
      <c r="L30" s="78">
        <v>64</v>
      </c>
      <c r="M30" s="77" t="s">
        <v>69</v>
      </c>
      <c r="N30" s="77" t="s">
        <v>104</v>
      </c>
      <c r="O30" s="77"/>
      <c r="P30" s="77"/>
      <c r="Q30" s="79"/>
      <c r="R30" s="80"/>
      <c r="S30" s="81"/>
      <c r="T30" s="82"/>
      <c r="U30" s="83"/>
      <c r="V30" s="84"/>
      <c r="W30" s="79"/>
      <c r="X30" s="85"/>
      <c r="Y30" s="86"/>
      <c r="Z30" s="86"/>
      <c r="AA30" s="77"/>
      <c r="AB30" s="87"/>
      <c r="AC30" s="86"/>
      <c r="AD30" s="88"/>
      <c r="AE30" s="85"/>
      <c r="AF30" s="88"/>
      <c r="AG30" s="89"/>
      <c r="AH30" s="90"/>
      <c r="AI30" s="81"/>
      <c r="AJ30" s="91"/>
      <c r="AK30" s="92"/>
      <c r="AL30" s="92"/>
      <c r="AM30" s="74" t="s">
        <v>22</v>
      </c>
    </row>
    <row r="31" spans="1:39" s="23" customFormat="1" ht="30.6" x14ac:dyDescent="0.2">
      <c r="A31" s="74" t="s">
        <v>22</v>
      </c>
      <c r="B31" s="113" t="s">
        <v>67</v>
      </c>
      <c r="C31" s="93"/>
      <c r="D31" s="93"/>
      <c r="E31" s="75">
        <v>4054</v>
      </c>
      <c r="F31" s="76" t="s">
        <v>23</v>
      </c>
      <c r="G31" s="77"/>
      <c r="H31" s="116" t="s">
        <v>39</v>
      </c>
      <c r="I31" s="116" t="s">
        <v>91</v>
      </c>
      <c r="J31" s="77">
        <v>1</v>
      </c>
      <c r="K31" s="75" t="s">
        <v>103</v>
      </c>
      <c r="L31" s="78">
        <v>49</v>
      </c>
      <c r="M31" s="77" t="s">
        <v>105</v>
      </c>
      <c r="N31" s="77"/>
      <c r="O31" s="77"/>
      <c r="P31" s="77" t="s">
        <v>206</v>
      </c>
      <c r="Q31" s="79"/>
      <c r="R31" s="80"/>
      <c r="S31" s="81"/>
      <c r="T31" s="82"/>
      <c r="U31" s="83"/>
      <c r="V31" s="84"/>
      <c r="W31" s="79"/>
      <c r="X31" s="85"/>
      <c r="Y31" s="86"/>
      <c r="Z31" s="86"/>
      <c r="AA31" s="77"/>
      <c r="AB31" s="87"/>
      <c r="AC31" s="86"/>
      <c r="AD31" s="88"/>
      <c r="AE31" s="85"/>
      <c r="AF31" s="88"/>
      <c r="AG31" s="89"/>
      <c r="AH31" s="90"/>
      <c r="AI31" s="81"/>
      <c r="AJ31" s="91"/>
      <c r="AK31" s="92"/>
      <c r="AL31" s="92"/>
      <c r="AM31" s="74" t="s">
        <v>22</v>
      </c>
    </row>
    <row r="32" spans="1:39" s="23" customFormat="1" ht="40.799999999999997" x14ac:dyDescent="0.2">
      <c r="A32" s="74" t="s">
        <v>22</v>
      </c>
      <c r="B32" s="113" t="s">
        <v>67</v>
      </c>
      <c r="C32" s="93"/>
      <c r="D32" s="93"/>
      <c r="E32" s="75">
        <v>10001</v>
      </c>
      <c r="F32" s="76" t="s">
        <v>23</v>
      </c>
      <c r="G32" s="77"/>
      <c r="H32" s="116" t="s">
        <v>70</v>
      </c>
      <c r="I32" s="116" t="s">
        <v>71</v>
      </c>
      <c r="J32" s="77">
        <v>2</v>
      </c>
      <c r="K32" s="75" t="s">
        <v>207</v>
      </c>
      <c r="L32" s="78">
        <v>851</v>
      </c>
      <c r="M32" s="77" t="s">
        <v>69</v>
      </c>
      <c r="N32" s="77" t="s">
        <v>82</v>
      </c>
      <c r="O32" s="77"/>
      <c r="P32" s="77"/>
      <c r="Q32" s="79" t="s">
        <v>204</v>
      </c>
      <c r="R32" s="80"/>
      <c r="S32" s="81"/>
      <c r="T32" s="82"/>
      <c r="U32" s="83"/>
      <c r="V32" s="84"/>
      <c r="W32" s="79"/>
      <c r="X32" s="85"/>
      <c r="Y32" s="86"/>
      <c r="Z32" s="86"/>
      <c r="AA32" s="77"/>
      <c r="AB32" s="87"/>
      <c r="AC32" s="86"/>
      <c r="AD32" s="88"/>
      <c r="AE32" s="85">
        <v>2</v>
      </c>
      <c r="AF32" s="88" t="s">
        <v>242</v>
      </c>
      <c r="AG32" s="89"/>
      <c r="AH32" s="90"/>
      <c r="AI32" s="81"/>
      <c r="AJ32" s="91"/>
      <c r="AK32" s="92"/>
      <c r="AL32" s="92"/>
      <c r="AM32" s="74" t="s">
        <v>22</v>
      </c>
    </row>
    <row r="33" spans="1:39" s="23" customFormat="1" ht="30.6" x14ac:dyDescent="0.2">
      <c r="A33" s="74" t="s">
        <v>22</v>
      </c>
      <c r="B33" s="113" t="s">
        <v>67</v>
      </c>
      <c r="C33" s="93"/>
      <c r="D33" s="93"/>
      <c r="E33" s="75">
        <v>10001</v>
      </c>
      <c r="F33" s="76" t="s">
        <v>23</v>
      </c>
      <c r="G33" s="77"/>
      <c r="H33" s="116" t="s">
        <v>70</v>
      </c>
      <c r="I33" s="116" t="s">
        <v>71</v>
      </c>
      <c r="J33" s="77">
        <v>2</v>
      </c>
      <c r="K33" s="75" t="s">
        <v>225</v>
      </c>
      <c r="L33" s="78">
        <v>8</v>
      </c>
      <c r="M33" s="77" t="s">
        <v>69</v>
      </c>
      <c r="N33" s="77" t="s">
        <v>82</v>
      </c>
      <c r="O33" s="77"/>
      <c r="P33" s="77"/>
      <c r="Q33" s="79"/>
      <c r="R33" s="80"/>
      <c r="S33" s="81"/>
      <c r="T33" s="82"/>
      <c r="U33" s="83"/>
      <c r="V33" s="84"/>
      <c r="W33" s="79"/>
      <c r="X33" s="85"/>
      <c r="Y33" s="86"/>
      <c r="Z33" s="86"/>
      <c r="AA33" s="77"/>
      <c r="AB33" s="87"/>
      <c r="AC33" s="86"/>
      <c r="AD33" s="88"/>
      <c r="AE33" s="85">
        <v>5</v>
      </c>
      <c r="AF33" s="88" t="s">
        <v>253</v>
      </c>
      <c r="AG33" s="89"/>
      <c r="AH33" s="90"/>
      <c r="AI33" s="81"/>
      <c r="AJ33" s="91"/>
      <c r="AK33" s="92"/>
      <c r="AL33" s="92"/>
      <c r="AM33" s="74" t="s">
        <v>22</v>
      </c>
    </row>
    <row r="34" spans="1:39" s="23" customFormat="1" ht="71.400000000000006" x14ac:dyDescent="0.2">
      <c r="A34" s="74" t="s">
        <v>22</v>
      </c>
      <c r="B34" s="113" t="s">
        <v>67</v>
      </c>
      <c r="C34" s="93"/>
      <c r="D34" s="93"/>
      <c r="E34" s="75">
        <v>10001</v>
      </c>
      <c r="F34" s="76" t="s">
        <v>23</v>
      </c>
      <c r="G34" s="77"/>
      <c r="H34" s="116" t="s">
        <v>70</v>
      </c>
      <c r="I34" s="116" t="s">
        <v>71</v>
      </c>
      <c r="J34" s="77">
        <v>2</v>
      </c>
      <c r="K34" s="75" t="s">
        <v>136</v>
      </c>
      <c r="L34" s="78">
        <v>57</v>
      </c>
      <c r="M34" s="77" t="s">
        <v>69</v>
      </c>
      <c r="N34" s="77" t="s">
        <v>82</v>
      </c>
      <c r="O34" s="77"/>
      <c r="P34" s="77"/>
      <c r="Q34" s="79" t="s">
        <v>227</v>
      </c>
      <c r="R34" s="80"/>
      <c r="S34" s="81"/>
      <c r="T34" s="82"/>
      <c r="U34" s="83"/>
      <c r="V34" s="84"/>
      <c r="W34" s="79"/>
      <c r="X34" s="85"/>
      <c r="Y34" s="86"/>
      <c r="Z34" s="86"/>
      <c r="AA34" s="77"/>
      <c r="AB34" s="87"/>
      <c r="AC34" s="86"/>
      <c r="AD34" s="88"/>
      <c r="AE34" s="85">
        <v>2</v>
      </c>
      <c r="AF34" s="88" t="s">
        <v>253</v>
      </c>
      <c r="AG34" s="89"/>
      <c r="AH34" s="90"/>
      <c r="AI34" s="81"/>
      <c r="AJ34" s="91"/>
      <c r="AK34" s="92"/>
      <c r="AL34" s="92"/>
      <c r="AM34" s="74" t="s">
        <v>22</v>
      </c>
    </row>
    <row r="35" spans="1:39" s="23" customFormat="1" ht="71.400000000000006" x14ac:dyDescent="0.2">
      <c r="A35" s="74" t="s">
        <v>22</v>
      </c>
      <c r="B35" s="113" t="s">
        <v>67</v>
      </c>
      <c r="C35" s="93"/>
      <c r="D35" s="93"/>
      <c r="E35" s="75">
        <v>10001</v>
      </c>
      <c r="F35" s="76" t="s">
        <v>23</v>
      </c>
      <c r="G35" s="77"/>
      <c r="H35" s="116" t="s">
        <v>70</v>
      </c>
      <c r="I35" s="116" t="s">
        <v>71</v>
      </c>
      <c r="J35" s="77">
        <v>2</v>
      </c>
      <c r="K35" s="75" t="s">
        <v>135</v>
      </c>
      <c r="L35" s="78">
        <v>7053</v>
      </c>
      <c r="M35" s="77" t="s">
        <v>69</v>
      </c>
      <c r="N35" s="77" t="s">
        <v>82</v>
      </c>
      <c r="O35" s="77"/>
      <c r="P35" s="77"/>
      <c r="Q35" s="79" t="s">
        <v>227</v>
      </c>
      <c r="R35" s="80"/>
      <c r="S35" s="81"/>
      <c r="T35" s="82"/>
      <c r="U35" s="83"/>
      <c r="V35" s="84"/>
      <c r="W35" s="79"/>
      <c r="X35" s="85"/>
      <c r="Y35" s="86"/>
      <c r="Z35" s="86"/>
      <c r="AA35" s="77"/>
      <c r="AB35" s="87"/>
      <c r="AC35" s="86"/>
      <c r="AD35" s="88"/>
      <c r="AE35" s="85">
        <v>7</v>
      </c>
      <c r="AF35" s="88" t="s">
        <v>253</v>
      </c>
      <c r="AG35" s="89"/>
      <c r="AH35" s="90"/>
      <c r="AI35" s="81"/>
      <c r="AJ35" s="91"/>
      <c r="AK35" s="92"/>
      <c r="AL35" s="92"/>
      <c r="AM35" s="74" t="s">
        <v>22</v>
      </c>
    </row>
    <row r="36" spans="1:39" s="23" customFormat="1" ht="71.400000000000006" x14ac:dyDescent="0.2">
      <c r="A36" s="74" t="s">
        <v>22</v>
      </c>
      <c r="B36" s="113" t="s">
        <v>67</v>
      </c>
      <c r="C36" s="93"/>
      <c r="D36" s="93"/>
      <c r="E36" s="75">
        <v>10001</v>
      </c>
      <c r="F36" s="76" t="s">
        <v>23</v>
      </c>
      <c r="G36" s="77"/>
      <c r="H36" s="116" t="s">
        <v>70</v>
      </c>
      <c r="I36" s="116" t="s">
        <v>71</v>
      </c>
      <c r="J36" s="77">
        <v>2</v>
      </c>
      <c r="K36" s="75" t="s">
        <v>134</v>
      </c>
      <c r="L36" s="78">
        <v>44</v>
      </c>
      <c r="M36" s="77" t="s">
        <v>69</v>
      </c>
      <c r="N36" s="77" t="s">
        <v>82</v>
      </c>
      <c r="O36" s="77"/>
      <c r="P36" s="77"/>
      <c r="Q36" s="79" t="s">
        <v>227</v>
      </c>
      <c r="R36" s="80"/>
      <c r="S36" s="81"/>
      <c r="T36" s="82"/>
      <c r="U36" s="83"/>
      <c r="V36" s="84"/>
      <c r="W36" s="79"/>
      <c r="X36" s="85"/>
      <c r="Y36" s="86"/>
      <c r="Z36" s="86"/>
      <c r="AA36" s="77"/>
      <c r="AB36" s="87"/>
      <c r="AC36" s="86"/>
      <c r="AD36" s="88"/>
      <c r="AE36" s="85">
        <v>2</v>
      </c>
      <c r="AF36" s="88" t="s">
        <v>253</v>
      </c>
      <c r="AG36" s="89"/>
      <c r="AH36" s="90"/>
      <c r="AI36" s="81"/>
      <c r="AJ36" s="91"/>
      <c r="AK36" s="92"/>
      <c r="AL36" s="92"/>
      <c r="AM36" s="74" t="s">
        <v>22</v>
      </c>
    </row>
    <row r="37" spans="1:39" s="23" customFormat="1" ht="71.400000000000006" x14ac:dyDescent="0.2">
      <c r="A37" s="74" t="s">
        <v>22</v>
      </c>
      <c r="B37" s="113" t="s">
        <v>67</v>
      </c>
      <c r="C37" s="93"/>
      <c r="D37" s="93"/>
      <c r="E37" s="75">
        <v>10001</v>
      </c>
      <c r="F37" s="76" t="s">
        <v>23</v>
      </c>
      <c r="G37" s="77"/>
      <c r="H37" s="116" t="s">
        <v>70</v>
      </c>
      <c r="I37" s="116" t="s">
        <v>71</v>
      </c>
      <c r="J37" s="77">
        <v>2</v>
      </c>
      <c r="K37" s="75" t="s">
        <v>226</v>
      </c>
      <c r="L37" s="78">
        <v>78</v>
      </c>
      <c r="M37" s="77" t="s">
        <v>69</v>
      </c>
      <c r="N37" s="77" t="s">
        <v>82</v>
      </c>
      <c r="O37" s="77"/>
      <c r="P37" s="77"/>
      <c r="Q37" s="79" t="s">
        <v>227</v>
      </c>
      <c r="R37" s="80"/>
      <c r="S37" s="81"/>
      <c r="T37" s="82"/>
      <c r="U37" s="83"/>
      <c r="V37" s="84"/>
      <c r="W37" s="79"/>
      <c r="X37" s="85"/>
      <c r="Y37" s="86"/>
      <c r="Z37" s="86"/>
      <c r="AA37" s="77"/>
      <c r="AB37" s="87"/>
      <c r="AC37" s="86"/>
      <c r="AD37" s="88"/>
      <c r="AE37" s="85">
        <v>1</v>
      </c>
      <c r="AF37" s="88" t="s">
        <v>253</v>
      </c>
      <c r="AG37" s="89"/>
      <c r="AH37" s="90"/>
      <c r="AI37" s="81"/>
      <c r="AJ37" s="91"/>
      <c r="AK37" s="92"/>
      <c r="AL37" s="92"/>
      <c r="AM37" s="74" t="s">
        <v>22</v>
      </c>
    </row>
    <row r="38" spans="1:39" s="23" customFormat="1" ht="10.8" thickBot="1" x14ac:dyDescent="0.25">
      <c r="A38" s="74"/>
      <c r="B38" s="114"/>
      <c r="C38" s="94"/>
      <c r="D38" s="94"/>
      <c r="E38" s="30"/>
      <c r="F38" s="31"/>
      <c r="G38" s="95"/>
      <c r="H38" s="117"/>
      <c r="I38" s="117"/>
      <c r="J38" s="95"/>
      <c r="K38" s="30"/>
      <c r="L38" s="96"/>
      <c r="M38" s="95"/>
      <c r="N38" s="95"/>
      <c r="O38" s="95"/>
      <c r="P38" s="95"/>
      <c r="Q38" s="97"/>
      <c r="R38" s="98"/>
      <c r="S38" s="99"/>
      <c r="T38" s="100"/>
      <c r="U38" s="101"/>
      <c r="V38" s="102"/>
      <c r="W38" s="97"/>
      <c r="X38" s="103"/>
      <c r="Y38" s="104"/>
      <c r="Z38" s="104"/>
      <c r="AA38" s="95"/>
      <c r="AB38" s="105"/>
      <c r="AC38" s="104"/>
      <c r="AD38" s="106"/>
      <c r="AE38" s="103"/>
      <c r="AF38" s="106"/>
      <c r="AG38" s="107"/>
      <c r="AH38" s="108"/>
      <c r="AI38" s="99"/>
      <c r="AJ38" s="109"/>
      <c r="AK38" s="110"/>
      <c r="AL38" s="110"/>
      <c r="AM38" s="74"/>
    </row>
    <row r="39" spans="1:39" s="23" customFormat="1" ht="10.199999999999999" x14ac:dyDescent="0.2">
      <c r="G39" s="111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</row>
    <row r="40" spans="1:39" s="23" customFormat="1" ht="10.199999999999999" x14ac:dyDescent="0.2">
      <c r="G40" s="111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23"/>
      <c r="AF40" s="118"/>
      <c r="AG40" s="118"/>
      <c r="AH40" s="118"/>
      <c r="AI40" s="118"/>
      <c r="AJ40" s="118"/>
    </row>
    <row r="41" spans="1:39" s="23" customFormat="1" ht="10.199999999999999" x14ac:dyDescent="0.2">
      <c r="G41" s="111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</row>
    <row r="42" spans="1:39" s="23" customFormat="1" ht="10.199999999999999" x14ac:dyDescent="0.2">
      <c r="G42" s="111"/>
    </row>
    <row r="43" spans="1:39" s="23" customFormat="1" ht="10.199999999999999" x14ac:dyDescent="0.2">
      <c r="G43" s="111"/>
    </row>
    <row r="44" spans="1:39" s="23" customFormat="1" ht="10.199999999999999" x14ac:dyDescent="0.2">
      <c r="G44" s="111"/>
    </row>
    <row r="45" spans="1:39" s="23" customFormat="1" ht="10.199999999999999" x14ac:dyDescent="0.2">
      <c r="G45" s="111"/>
    </row>
    <row r="46" spans="1:39" s="23" customFormat="1" ht="10.199999999999999" x14ac:dyDescent="0.2">
      <c r="G46" s="111"/>
    </row>
    <row r="47" spans="1:39" s="23" customFormat="1" ht="10.199999999999999" x14ac:dyDescent="0.2">
      <c r="G47" s="111"/>
    </row>
    <row r="48" spans="1:39" s="23" customFormat="1" ht="10.199999999999999" x14ac:dyDescent="0.2">
      <c r="G48" s="111"/>
    </row>
    <row r="49" spans="7:7" s="23" customFormat="1" ht="10.199999999999999" x14ac:dyDescent="0.2">
      <c r="G49" s="111"/>
    </row>
    <row r="50" spans="7:7" s="23" customFormat="1" ht="10.199999999999999" x14ac:dyDescent="0.2">
      <c r="G50" s="111"/>
    </row>
    <row r="51" spans="7:7" s="23" customFormat="1" ht="10.199999999999999" x14ac:dyDescent="0.2">
      <c r="G51" s="111"/>
    </row>
    <row r="52" spans="7:7" s="23" customFormat="1" ht="10.199999999999999" x14ac:dyDescent="0.2">
      <c r="G52" s="111"/>
    </row>
    <row r="53" spans="7:7" s="23" customFormat="1" ht="10.199999999999999" x14ac:dyDescent="0.2">
      <c r="G53" s="111"/>
    </row>
    <row r="54" spans="7:7" s="23" customFormat="1" ht="10.199999999999999" x14ac:dyDescent="0.2">
      <c r="G54" s="111"/>
    </row>
    <row r="55" spans="7:7" s="23" customFormat="1" ht="10.199999999999999" x14ac:dyDescent="0.2">
      <c r="G55" s="111"/>
    </row>
    <row r="56" spans="7:7" s="23" customFormat="1" ht="10.199999999999999" x14ac:dyDescent="0.2">
      <c r="G56" s="111"/>
    </row>
    <row r="57" spans="7:7" s="23" customFormat="1" ht="10.199999999999999" x14ac:dyDescent="0.2">
      <c r="G57" s="111"/>
    </row>
    <row r="58" spans="7:7" s="23" customFormat="1" ht="10.199999999999999" x14ac:dyDescent="0.2">
      <c r="G58" s="111"/>
    </row>
    <row r="59" spans="7:7" s="23" customFormat="1" ht="10.199999999999999" x14ac:dyDescent="0.2">
      <c r="G59" s="111"/>
    </row>
    <row r="60" spans="7:7" s="23" customFormat="1" ht="10.199999999999999" x14ac:dyDescent="0.2">
      <c r="G60" s="111"/>
    </row>
    <row r="61" spans="7:7" s="23" customFormat="1" ht="10.199999999999999" x14ac:dyDescent="0.2">
      <c r="G61" s="111"/>
    </row>
  </sheetData>
  <autoFilter ref="H1:H61" xr:uid="{00000000-0009-0000-0000-000000000000}"/>
  <mergeCells count="5">
    <mergeCell ref="X3:AB3"/>
    <mergeCell ref="AC3:AF3"/>
    <mergeCell ref="B3:T3"/>
    <mergeCell ref="U3:W3"/>
    <mergeCell ref="AG3:AJ3"/>
  </mergeCells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3"/>
  <sheetViews>
    <sheetView workbookViewId="0">
      <selection activeCell="G23" sqref="G23"/>
    </sheetView>
  </sheetViews>
  <sheetFormatPr defaultColWidth="9.109375" defaultRowHeight="13.8" x14ac:dyDescent="0.25"/>
  <cols>
    <col min="1" max="1" width="2.6640625" style="18" customWidth="1"/>
    <col min="2" max="2" width="14.33203125" style="18" customWidth="1"/>
    <col min="3" max="3" width="9.44140625" style="18" customWidth="1"/>
    <col min="4" max="4" width="13.5546875" style="18" bestFit="1" customWidth="1"/>
    <col min="5" max="5" width="9.44140625" style="18" customWidth="1"/>
    <col min="6" max="6" width="8.6640625" style="18" customWidth="1"/>
    <col min="7" max="7" width="28.44140625" style="18" customWidth="1"/>
    <col min="8" max="8" width="69" style="18" customWidth="1"/>
    <col min="9" max="16384" width="9.109375" style="18"/>
  </cols>
  <sheetData>
    <row r="1" spans="2:8" s="35" customFormat="1" ht="19.8" x14ac:dyDescent="0.3">
      <c r="B1" s="20" t="s">
        <v>208</v>
      </c>
      <c r="C1" s="20"/>
      <c r="D1" s="20"/>
    </row>
    <row r="2" spans="2:8" s="35" customFormat="1" ht="20.399999999999999" thickBot="1" x14ac:dyDescent="0.35">
      <c r="B2" s="20" t="s">
        <v>61</v>
      </c>
      <c r="C2" s="20"/>
      <c r="D2" s="20"/>
    </row>
    <row r="3" spans="2:8" s="34" customFormat="1" ht="12" thickBot="1" x14ac:dyDescent="0.25">
      <c r="B3" s="129" t="s">
        <v>19</v>
      </c>
      <c r="C3" s="130"/>
      <c r="D3" s="130"/>
      <c r="E3" s="130"/>
      <c r="F3" s="130"/>
      <c r="G3" s="130"/>
      <c r="H3" s="131"/>
    </row>
    <row r="4" spans="2:8" s="34" customFormat="1" ht="35.25" customHeight="1" thickBot="1" x14ac:dyDescent="0.25">
      <c r="B4" s="40" t="s">
        <v>1</v>
      </c>
      <c r="C4" s="36" t="s">
        <v>58</v>
      </c>
      <c r="D4" s="36" t="s">
        <v>59</v>
      </c>
      <c r="E4" s="36" t="s">
        <v>9</v>
      </c>
      <c r="F4" s="37" t="s">
        <v>4</v>
      </c>
      <c r="G4" s="44" t="s">
        <v>2</v>
      </c>
      <c r="H4" s="45" t="s">
        <v>3</v>
      </c>
    </row>
    <row r="5" spans="2:8" s="23" customFormat="1" ht="10.199999999999999" x14ac:dyDescent="0.2">
      <c r="B5" s="41"/>
      <c r="C5" s="42"/>
      <c r="D5" s="42"/>
      <c r="E5" s="42"/>
      <c r="F5" s="43"/>
      <c r="G5" s="46"/>
      <c r="H5" s="47"/>
    </row>
    <row r="6" spans="2:8" s="23" customFormat="1" ht="10.199999999999999" x14ac:dyDescent="0.2">
      <c r="B6" s="38"/>
      <c r="C6" s="25"/>
      <c r="D6" s="25"/>
      <c r="E6" s="25"/>
      <c r="F6" s="26"/>
      <c r="G6" s="48"/>
      <c r="H6" s="49"/>
    </row>
    <row r="7" spans="2:8" s="23" customFormat="1" ht="10.199999999999999" x14ac:dyDescent="0.2">
      <c r="B7" s="38"/>
      <c r="C7" s="25"/>
      <c r="D7" s="25"/>
      <c r="E7" s="25"/>
      <c r="F7" s="26"/>
      <c r="G7" s="48"/>
      <c r="H7" s="49"/>
    </row>
    <row r="8" spans="2:8" s="23" customFormat="1" ht="10.199999999999999" x14ac:dyDescent="0.2">
      <c r="B8" s="38"/>
      <c r="C8" s="25"/>
      <c r="D8" s="25"/>
      <c r="E8" s="25"/>
      <c r="F8" s="26"/>
      <c r="G8" s="48"/>
      <c r="H8" s="49"/>
    </row>
    <row r="9" spans="2:8" s="23" customFormat="1" ht="10.199999999999999" x14ac:dyDescent="0.2">
      <c r="B9" s="38"/>
      <c r="C9" s="25"/>
      <c r="D9" s="25"/>
      <c r="E9" s="25"/>
      <c r="F9" s="26"/>
      <c r="G9" s="48"/>
      <c r="H9" s="49"/>
    </row>
    <row r="10" spans="2:8" s="23" customFormat="1" ht="10.199999999999999" x14ac:dyDescent="0.2">
      <c r="B10" s="38"/>
      <c r="C10" s="25"/>
      <c r="D10" s="25"/>
      <c r="E10" s="25"/>
      <c r="F10" s="26"/>
      <c r="G10" s="48"/>
      <c r="H10" s="49"/>
    </row>
    <row r="11" spans="2:8" s="23" customFormat="1" ht="10.199999999999999" x14ac:dyDescent="0.2">
      <c r="B11" s="38"/>
      <c r="C11" s="25"/>
      <c r="D11" s="25"/>
      <c r="E11" s="25"/>
      <c r="F11" s="26"/>
      <c r="G11" s="48"/>
      <c r="H11" s="49"/>
    </row>
    <row r="12" spans="2:8" s="23" customFormat="1" ht="10.199999999999999" x14ac:dyDescent="0.2">
      <c r="B12" s="38"/>
      <c r="C12" s="25"/>
      <c r="D12" s="25"/>
      <c r="E12" s="25"/>
      <c r="F12" s="26"/>
      <c r="G12" s="48"/>
      <c r="H12" s="49"/>
    </row>
    <row r="13" spans="2:8" s="23" customFormat="1" ht="10.8" thickBot="1" x14ac:dyDescent="0.25">
      <c r="B13" s="39"/>
      <c r="C13" s="30"/>
      <c r="D13" s="30"/>
      <c r="E13" s="30"/>
      <c r="F13" s="31"/>
      <c r="G13" s="50"/>
      <c r="H13" s="51"/>
    </row>
  </sheetData>
  <mergeCells count="1">
    <mergeCell ref="B3:H3"/>
  </mergeCells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65"/>
  <sheetViews>
    <sheetView workbookViewId="0">
      <selection activeCell="G11" sqref="G11"/>
    </sheetView>
  </sheetViews>
  <sheetFormatPr defaultColWidth="9.109375" defaultRowHeight="11.4" x14ac:dyDescent="0.2"/>
  <cols>
    <col min="1" max="1" width="2.6640625" style="34" customWidth="1"/>
    <col min="2" max="2" width="11.44140625" style="34" customWidth="1"/>
    <col min="3" max="3" width="10.88671875" style="34" customWidth="1"/>
    <col min="4" max="5" width="10.5546875" style="34" customWidth="1"/>
    <col min="6" max="6" width="9.44140625" style="34" customWidth="1"/>
    <col min="7" max="7" width="14.33203125" style="34" customWidth="1"/>
    <col min="8" max="8" width="34.109375" style="34" customWidth="1"/>
    <col min="9" max="9" width="59.88671875" style="34" customWidth="1"/>
    <col min="10" max="16384" width="9.109375" style="34"/>
  </cols>
  <sheetData>
    <row r="1" spans="2:9" s="35" customFormat="1" ht="19.8" x14ac:dyDescent="0.3">
      <c r="B1" s="20" t="s">
        <v>210</v>
      </c>
      <c r="C1" s="20"/>
      <c r="D1" s="20"/>
      <c r="E1" s="20"/>
    </row>
    <row r="2" spans="2:9" s="35" customFormat="1" ht="20.399999999999999" thickBot="1" x14ac:dyDescent="0.35">
      <c r="B2" s="20" t="s">
        <v>61</v>
      </c>
      <c r="C2" s="20"/>
      <c r="D2" s="20"/>
      <c r="E2" s="20"/>
    </row>
    <row r="3" spans="2:9" ht="12" thickBot="1" x14ac:dyDescent="0.25">
      <c r="B3" s="129" t="s">
        <v>19</v>
      </c>
      <c r="C3" s="130"/>
      <c r="D3" s="130"/>
      <c r="E3" s="130"/>
      <c r="F3" s="130"/>
      <c r="G3" s="130"/>
      <c r="H3" s="130"/>
      <c r="I3" s="131"/>
    </row>
    <row r="4" spans="2:9" ht="34.799999999999997" thickBot="1" x14ac:dyDescent="0.25">
      <c r="B4" s="52" t="s">
        <v>1</v>
      </c>
      <c r="C4" s="21" t="s">
        <v>41</v>
      </c>
      <c r="D4" s="21" t="s">
        <v>58</v>
      </c>
      <c r="E4" s="21" t="s">
        <v>59</v>
      </c>
      <c r="F4" s="21" t="s">
        <v>9</v>
      </c>
      <c r="G4" s="22" t="s">
        <v>4</v>
      </c>
      <c r="H4" s="55" t="s">
        <v>2</v>
      </c>
      <c r="I4" s="56" t="s">
        <v>3</v>
      </c>
    </row>
    <row r="5" spans="2:9" s="23" customFormat="1" ht="10.199999999999999" x14ac:dyDescent="0.2">
      <c r="B5" s="53"/>
      <c r="C5" s="54"/>
      <c r="D5" s="42"/>
      <c r="E5" s="42"/>
      <c r="F5" s="42"/>
      <c r="G5" s="42"/>
      <c r="H5" s="57"/>
      <c r="I5" s="58"/>
    </row>
    <row r="6" spans="2:9" s="23" customFormat="1" ht="20.399999999999999" x14ac:dyDescent="0.2">
      <c r="B6" s="119" t="s">
        <v>67</v>
      </c>
      <c r="C6" s="24">
        <v>2</v>
      </c>
      <c r="D6" s="25" t="s">
        <v>108</v>
      </c>
      <c r="E6" s="25"/>
      <c r="F6" s="25">
        <v>4368</v>
      </c>
      <c r="G6" s="26" t="s">
        <v>23</v>
      </c>
      <c r="H6" s="27" t="s">
        <v>150</v>
      </c>
      <c r="I6" s="28" t="s">
        <v>151</v>
      </c>
    </row>
    <row r="7" spans="2:9" s="23" customFormat="1" ht="20.399999999999999" x14ac:dyDescent="0.2">
      <c r="B7" s="119" t="s">
        <v>67</v>
      </c>
      <c r="C7" s="24">
        <v>2</v>
      </c>
      <c r="D7" s="25" t="s">
        <v>109</v>
      </c>
      <c r="E7" s="25"/>
      <c r="F7" s="25">
        <v>4368</v>
      </c>
      <c r="G7" s="26" t="s">
        <v>23</v>
      </c>
      <c r="H7" s="27" t="s">
        <v>150</v>
      </c>
      <c r="I7" s="28" t="s">
        <v>151</v>
      </c>
    </row>
    <row r="8" spans="2:9" s="23" customFormat="1" ht="20.399999999999999" x14ac:dyDescent="0.2">
      <c r="B8" s="119" t="s">
        <v>67</v>
      </c>
      <c r="C8" s="24">
        <v>2</v>
      </c>
      <c r="D8" s="25" t="s">
        <v>110</v>
      </c>
      <c r="E8" s="25"/>
      <c r="F8" s="25">
        <v>2991</v>
      </c>
      <c r="G8" s="26" t="s">
        <v>23</v>
      </c>
      <c r="H8" s="27" t="s">
        <v>152</v>
      </c>
      <c r="I8" s="28" t="s">
        <v>153</v>
      </c>
    </row>
    <row r="9" spans="2:9" s="23" customFormat="1" ht="20.399999999999999" x14ac:dyDescent="0.2">
      <c r="B9" s="119" t="s">
        <v>67</v>
      </c>
      <c r="C9" s="24">
        <v>2</v>
      </c>
      <c r="D9" s="25" t="s">
        <v>111</v>
      </c>
      <c r="E9" s="25"/>
      <c r="F9" s="25">
        <v>3201</v>
      </c>
      <c r="G9" s="26" t="s">
        <v>23</v>
      </c>
      <c r="H9" s="27" t="s">
        <v>154</v>
      </c>
      <c r="I9" s="28" t="s">
        <v>155</v>
      </c>
    </row>
    <row r="10" spans="2:9" s="23" customFormat="1" ht="20.399999999999999" x14ac:dyDescent="0.2">
      <c r="B10" s="119" t="s">
        <v>67</v>
      </c>
      <c r="C10" s="24">
        <v>2</v>
      </c>
      <c r="D10" s="25" t="s">
        <v>112</v>
      </c>
      <c r="E10" s="25"/>
      <c r="F10" s="25">
        <v>3201</v>
      </c>
      <c r="G10" s="26" t="s">
        <v>23</v>
      </c>
      <c r="H10" s="27" t="s">
        <v>154</v>
      </c>
      <c r="I10" s="28" t="s">
        <v>155</v>
      </c>
    </row>
    <row r="11" spans="2:9" s="23" customFormat="1" ht="20.399999999999999" x14ac:dyDescent="0.2">
      <c r="B11" s="119" t="s">
        <v>67</v>
      </c>
      <c r="C11" s="24">
        <v>2</v>
      </c>
      <c r="D11" s="25" t="s">
        <v>113</v>
      </c>
      <c r="E11" s="25"/>
      <c r="F11" s="25">
        <v>4960</v>
      </c>
      <c r="G11" s="26" t="s">
        <v>23</v>
      </c>
      <c r="H11" s="27" t="s">
        <v>156</v>
      </c>
      <c r="I11" s="28" t="s">
        <v>157</v>
      </c>
    </row>
    <row r="12" spans="2:9" s="23" customFormat="1" ht="20.399999999999999" x14ac:dyDescent="0.2">
      <c r="B12" s="119" t="s">
        <v>67</v>
      </c>
      <c r="C12" s="24">
        <v>2</v>
      </c>
      <c r="D12" s="25" t="s">
        <v>114</v>
      </c>
      <c r="E12" s="25"/>
      <c r="F12" s="25">
        <v>3264</v>
      </c>
      <c r="G12" s="26" t="s">
        <v>23</v>
      </c>
      <c r="H12" s="27" t="s">
        <v>158</v>
      </c>
      <c r="I12" s="28" t="s">
        <v>159</v>
      </c>
    </row>
    <row r="13" spans="2:9" s="23" customFormat="1" ht="20.399999999999999" x14ac:dyDescent="0.2">
      <c r="B13" s="119" t="s">
        <v>67</v>
      </c>
      <c r="C13" s="24">
        <v>2</v>
      </c>
      <c r="D13" s="25" t="s">
        <v>115</v>
      </c>
      <c r="E13" s="25"/>
      <c r="F13" s="25">
        <v>3264</v>
      </c>
      <c r="G13" s="26" t="s">
        <v>23</v>
      </c>
      <c r="H13" s="27" t="s">
        <v>158</v>
      </c>
      <c r="I13" s="28" t="s">
        <v>159</v>
      </c>
    </row>
    <row r="14" spans="2:9" s="23" customFormat="1" ht="20.399999999999999" x14ac:dyDescent="0.2">
      <c r="B14" s="119" t="s">
        <v>67</v>
      </c>
      <c r="C14" s="24">
        <v>2</v>
      </c>
      <c r="D14" s="25" t="s">
        <v>116</v>
      </c>
      <c r="E14" s="25"/>
      <c r="F14" s="25">
        <v>4843</v>
      </c>
      <c r="G14" s="26" t="s">
        <v>23</v>
      </c>
      <c r="H14" s="27" t="s">
        <v>160</v>
      </c>
      <c r="I14" s="28" t="s">
        <v>161</v>
      </c>
    </row>
    <row r="15" spans="2:9" s="23" customFormat="1" ht="20.399999999999999" x14ac:dyDescent="0.2">
      <c r="B15" s="119" t="s">
        <v>67</v>
      </c>
      <c r="C15" s="24">
        <v>2</v>
      </c>
      <c r="D15" s="25" t="s">
        <v>117</v>
      </c>
      <c r="E15" s="25"/>
      <c r="F15" s="25">
        <v>4843</v>
      </c>
      <c r="G15" s="26" t="s">
        <v>23</v>
      </c>
      <c r="H15" s="27" t="s">
        <v>160</v>
      </c>
      <c r="I15" s="28" t="s">
        <v>161</v>
      </c>
    </row>
    <row r="16" spans="2:9" s="23" customFormat="1" ht="20.399999999999999" x14ac:dyDescent="0.2">
      <c r="B16" s="119" t="s">
        <v>67</v>
      </c>
      <c r="C16" s="24">
        <v>2</v>
      </c>
      <c r="D16" s="25" t="s">
        <v>118</v>
      </c>
      <c r="E16" s="25"/>
      <c r="F16" s="25">
        <v>3266</v>
      </c>
      <c r="G16" s="26" t="s">
        <v>23</v>
      </c>
      <c r="H16" s="27" t="s">
        <v>162</v>
      </c>
      <c r="I16" s="28" t="s">
        <v>163</v>
      </c>
    </row>
    <row r="17" spans="2:9" s="23" customFormat="1" ht="20.399999999999999" x14ac:dyDescent="0.2">
      <c r="B17" s="119" t="s">
        <v>67</v>
      </c>
      <c r="C17" s="24">
        <v>2</v>
      </c>
      <c r="D17" s="25" t="s">
        <v>119</v>
      </c>
      <c r="E17" s="25"/>
      <c r="F17" s="25">
        <v>3263</v>
      </c>
      <c r="G17" s="26" t="s">
        <v>23</v>
      </c>
      <c r="H17" s="27" t="s">
        <v>164</v>
      </c>
      <c r="I17" s="28" t="s">
        <v>165</v>
      </c>
    </row>
    <row r="18" spans="2:9" s="23" customFormat="1" ht="20.399999999999999" x14ac:dyDescent="0.2">
      <c r="B18" s="119" t="s">
        <v>67</v>
      </c>
      <c r="C18" s="24">
        <v>2</v>
      </c>
      <c r="D18" s="25" t="s">
        <v>120</v>
      </c>
      <c r="E18" s="25"/>
      <c r="F18" s="25">
        <v>4088</v>
      </c>
      <c r="G18" s="26" t="s">
        <v>23</v>
      </c>
      <c r="H18" s="27" t="s">
        <v>166</v>
      </c>
      <c r="I18" s="28" t="s">
        <v>167</v>
      </c>
    </row>
    <row r="19" spans="2:9" s="23" customFormat="1" ht="20.399999999999999" x14ac:dyDescent="0.2">
      <c r="B19" s="119" t="s">
        <v>67</v>
      </c>
      <c r="C19" s="24">
        <v>2</v>
      </c>
      <c r="D19" s="25" t="s">
        <v>121</v>
      </c>
      <c r="E19" s="25"/>
      <c r="F19" s="25">
        <v>10001</v>
      </c>
      <c r="G19" s="26" t="s">
        <v>23</v>
      </c>
      <c r="H19" s="27" t="s">
        <v>70</v>
      </c>
      <c r="I19" s="28" t="s">
        <v>168</v>
      </c>
    </row>
    <row r="20" spans="2:9" s="23" customFormat="1" ht="20.399999999999999" x14ac:dyDescent="0.2">
      <c r="B20" s="119" t="s">
        <v>67</v>
      </c>
      <c r="C20" s="24">
        <v>2</v>
      </c>
      <c r="D20" s="25" t="s">
        <v>122</v>
      </c>
      <c r="E20" s="25"/>
      <c r="F20" s="25">
        <v>2635</v>
      </c>
      <c r="G20" s="26" t="s">
        <v>23</v>
      </c>
      <c r="H20" s="27" t="s">
        <v>169</v>
      </c>
      <c r="I20" s="28" t="s">
        <v>170</v>
      </c>
    </row>
    <row r="21" spans="2:9" s="23" customFormat="1" ht="20.399999999999999" x14ac:dyDescent="0.2">
      <c r="B21" s="119" t="s">
        <v>67</v>
      </c>
      <c r="C21" s="24">
        <v>2</v>
      </c>
      <c r="D21" s="25" t="s">
        <v>123</v>
      </c>
      <c r="E21" s="25"/>
      <c r="F21" s="25">
        <v>2674</v>
      </c>
      <c r="G21" s="26" t="s">
        <v>23</v>
      </c>
      <c r="H21" s="27" t="s">
        <v>171</v>
      </c>
      <c r="I21" s="28" t="s">
        <v>172</v>
      </c>
    </row>
    <row r="22" spans="2:9" s="23" customFormat="1" ht="20.399999999999999" x14ac:dyDescent="0.2">
      <c r="B22" s="119" t="s">
        <v>67</v>
      </c>
      <c r="C22" s="24">
        <v>2</v>
      </c>
      <c r="D22" s="25">
        <v>4342</v>
      </c>
      <c r="E22" s="25"/>
      <c r="F22" s="25">
        <v>10001</v>
      </c>
      <c r="G22" s="26" t="s">
        <v>23</v>
      </c>
      <c r="H22" s="27" t="s">
        <v>70</v>
      </c>
      <c r="I22" s="28" t="s">
        <v>168</v>
      </c>
    </row>
    <row r="23" spans="2:9" s="23" customFormat="1" ht="20.399999999999999" x14ac:dyDescent="0.2">
      <c r="B23" s="119" t="s">
        <v>67</v>
      </c>
      <c r="C23" s="24">
        <v>2</v>
      </c>
      <c r="D23" s="25" t="s">
        <v>124</v>
      </c>
      <c r="E23" s="25"/>
      <c r="F23" s="25">
        <v>10001</v>
      </c>
      <c r="G23" s="26" t="s">
        <v>23</v>
      </c>
      <c r="H23" s="27" t="s">
        <v>70</v>
      </c>
      <c r="I23" s="28" t="s">
        <v>168</v>
      </c>
    </row>
    <row r="24" spans="2:9" s="23" customFormat="1" ht="20.399999999999999" x14ac:dyDescent="0.2">
      <c r="B24" s="119" t="s">
        <v>67</v>
      </c>
      <c r="C24" s="24">
        <v>2</v>
      </c>
      <c r="D24" s="25" t="s">
        <v>125</v>
      </c>
      <c r="E24" s="25"/>
      <c r="F24" s="25">
        <v>10001</v>
      </c>
      <c r="G24" s="26" t="s">
        <v>23</v>
      </c>
      <c r="H24" s="27" t="s">
        <v>70</v>
      </c>
      <c r="I24" s="28" t="s">
        <v>168</v>
      </c>
    </row>
    <row r="25" spans="2:9" s="23" customFormat="1" ht="20.399999999999999" x14ac:dyDescent="0.2">
      <c r="B25" s="119" t="s">
        <v>67</v>
      </c>
      <c r="C25" s="24">
        <v>2</v>
      </c>
      <c r="D25" s="25" t="s">
        <v>126</v>
      </c>
      <c r="E25" s="25"/>
      <c r="F25" s="25">
        <v>10001</v>
      </c>
      <c r="G25" s="26" t="s">
        <v>23</v>
      </c>
      <c r="H25" s="27" t="s">
        <v>70</v>
      </c>
      <c r="I25" s="28" t="s">
        <v>168</v>
      </c>
    </row>
    <row r="26" spans="2:9" s="23" customFormat="1" ht="20.399999999999999" x14ac:dyDescent="0.2">
      <c r="B26" s="119" t="s">
        <v>67</v>
      </c>
      <c r="C26" s="24">
        <v>2</v>
      </c>
      <c r="D26" s="25" t="s">
        <v>127</v>
      </c>
      <c r="E26" s="25"/>
      <c r="F26" s="25">
        <v>2601</v>
      </c>
      <c r="G26" s="26" t="s">
        <v>23</v>
      </c>
      <c r="H26" s="27" t="s">
        <v>173</v>
      </c>
      <c r="I26" s="28" t="s">
        <v>174</v>
      </c>
    </row>
    <row r="27" spans="2:9" s="23" customFormat="1" ht="20.399999999999999" x14ac:dyDescent="0.2">
      <c r="B27" s="119" t="s">
        <v>67</v>
      </c>
      <c r="C27" s="24">
        <v>2</v>
      </c>
      <c r="D27" s="25" t="s">
        <v>128</v>
      </c>
      <c r="E27" s="25"/>
      <c r="F27" s="25">
        <v>2601</v>
      </c>
      <c r="G27" s="26" t="s">
        <v>23</v>
      </c>
      <c r="H27" s="27" t="s">
        <v>173</v>
      </c>
      <c r="I27" s="28" t="s">
        <v>174</v>
      </c>
    </row>
    <row r="28" spans="2:9" s="23" customFormat="1" ht="20.399999999999999" x14ac:dyDescent="0.2">
      <c r="B28" s="119" t="s">
        <v>67</v>
      </c>
      <c r="C28" s="24">
        <v>2</v>
      </c>
      <c r="D28" s="25" t="s">
        <v>129</v>
      </c>
      <c r="E28" s="25"/>
      <c r="F28" s="25">
        <v>3467</v>
      </c>
      <c r="G28" s="26" t="s">
        <v>23</v>
      </c>
      <c r="H28" s="27" t="s">
        <v>106</v>
      </c>
      <c r="I28" s="28" t="s">
        <v>107</v>
      </c>
    </row>
    <row r="29" spans="2:9" s="23" customFormat="1" ht="20.399999999999999" x14ac:dyDescent="0.2">
      <c r="B29" s="119" t="s">
        <v>67</v>
      </c>
      <c r="C29" s="24">
        <v>1</v>
      </c>
      <c r="D29" s="25" t="s">
        <v>130</v>
      </c>
      <c r="E29" s="25"/>
      <c r="F29" s="25">
        <v>1011</v>
      </c>
      <c r="G29" s="26" t="s">
        <v>23</v>
      </c>
      <c r="H29" s="27" t="s">
        <v>88</v>
      </c>
      <c r="I29" s="28" t="s">
        <v>89</v>
      </c>
    </row>
    <row r="30" spans="2:9" s="23" customFormat="1" ht="20.399999999999999" x14ac:dyDescent="0.2">
      <c r="B30" s="119" t="s">
        <v>67</v>
      </c>
      <c r="C30" s="24">
        <v>2</v>
      </c>
      <c r="D30" s="25" t="s">
        <v>131</v>
      </c>
      <c r="E30" s="25"/>
      <c r="F30" s="25">
        <v>1011</v>
      </c>
      <c r="G30" s="26" t="s">
        <v>23</v>
      </c>
      <c r="H30" s="27" t="s">
        <v>88</v>
      </c>
      <c r="I30" s="28" t="s">
        <v>89</v>
      </c>
    </row>
    <row r="31" spans="2:9" s="23" customFormat="1" ht="20.399999999999999" x14ac:dyDescent="0.2">
      <c r="B31" s="119" t="s">
        <v>67</v>
      </c>
      <c r="C31" s="24">
        <v>2</v>
      </c>
      <c r="D31" s="25" t="s">
        <v>132</v>
      </c>
      <c r="E31" s="25"/>
      <c r="F31" s="25">
        <v>10001</v>
      </c>
      <c r="G31" s="26" t="s">
        <v>23</v>
      </c>
      <c r="H31" s="27" t="s">
        <v>70</v>
      </c>
      <c r="I31" s="28" t="s">
        <v>168</v>
      </c>
    </row>
    <row r="32" spans="2:9" s="23" customFormat="1" ht="20.399999999999999" x14ac:dyDescent="0.2">
      <c r="B32" s="119" t="s">
        <v>67</v>
      </c>
      <c r="C32" s="24">
        <v>2</v>
      </c>
      <c r="D32" s="25" t="s">
        <v>133</v>
      </c>
      <c r="E32" s="25"/>
      <c r="F32" s="25">
        <v>10001</v>
      </c>
      <c r="G32" s="26" t="s">
        <v>23</v>
      </c>
      <c r="H32" s="27" t="s">
        <v>70</v>
      </c>
      <c r="I32" s="28" t="s">
        <v>168</v>
      </c>
    </row>
    <row r="33" spans="2:9" s="23" customFormat="1" ht="20.399999999999999" x14ac:dyDescent="0.2">
      <c r="B33" s="119" t="s">
        <v>67</v>
      </c>
      <c r="C33" s="24">
        <v>2</v>
      </c>
      <c r="D33" s="25" t="s">
        <v>134</v>
      </c>
      <c r="E33" s="25"/>
      <c r="F33" s="25">
        <v>10001</v>
      </c>
      <c r="G33" s="26" t="s">
        <v>23</v>
      </c>
      <c r="H33" s="27" t="s">
        <v>70</v>
      </c>
      <c r="I33" s="28" t="s">
        <v>168</v>
      </c>
    </row>
    <row r="34" spans="2:9" s="23" customFormat="1" ht="20.399999999999999" x14ac:dyDescent="0.2">
      <c r="B34" s="119" t="s">
        <v>67</v>
      </c>
      <c r="C34" s="24">
        <v>2</v>
      </c>
      <c r="D34" s="25" t="s">
        <v>135</v>
      </c>
      <c r="E34" s="25"/>
      <c r="F34" s="25">
        <v>10001</v>
      </c>
      <c r="G34" s="26" t="s">
        <v>23</v>
      </c>
      <c r="H34" s="27" t="s">
        <v>70</v>
      </c>
      <c r="I34" s="28" t="s">
        <v>168</v>
      </c>
    </row>
    <row r="35" spans="2:9" s="23" customFormat="1" ht="20.399999999999999" x14ac:dyDescent="0.2">
      <c r="B35" s="119" t="s">
        <v>67</v>
      </c>
      <c r="C35" s="24">
        <v>2</v>
      </c>
      <c r="D35" s="25" t="s">
        <v>100</v>
      </c>
      <c r="E35" s="25"/>
      <c r="F35" s="25">
        <v>10001</v>
      </c>
      <c r="G35" s="26" t="s">
        <v>23</v>
      </c>
      <c r="H35" s="27" t="s">
        <v>70</v>
      </c>
      <c r="I35" s="28" t="s">
        <v>168</v>
      </c>
    </row>
    <row r="36" spans="2:9" s="23" customFormat="1" ht="20.399999999999999" x14ac:dyDescent="0.2">
      <c r="B36" s="119" t="s">
        <v>67</v>
      </c>
      <c r="C36" s="24">
        <v>2</v>
      </c>
      <c r="D36" s="25" t="s">
        <v>137</v>
      </c>
      <c r="E36" s="25"/>
      <c r="F36" s="25">
        <v>1768</v>
      </c>
      <c r="G36" s="26" t="s">
        <v>23</v>
      </c>
      <c r="H36" s="120" t="s">
        <v>175</v>
      </c>
      <c r="I36" s="28" t="s">
        <v>176</v>
      </c>
    </row>
    <row r="37" spans="2:9" s="23" customFormat="1" ht="20.399999999999999" x14ac:dyDescent="0.2">
      <c r="B37" s="119" t="s">
        <v>67</v>
      </c>
      <c r="C37" s="24">
        <v>2</v>
      </c>
      <c r="D37" s="25" t="s">
        <v>138</v>
      </c>
      <c r="E37" s="25"/>
      <c r="F37" s="25">
        <v>3959</v>
      </c>
      <c r="G37" s="26" t="s">
        <v>23</v>
      </c>
      <c r="H37" s="27" t="s">
        <v>177</v>
      </c>
      <c r="I37" s="28" t="s">
        <v>178</v>
      </c>
    </row>
    <row r="38" spans="2:9" s="23" customFormat="1" ht="20.399999999999999" x14ac:dyDescent="0.2">
      <c r="B38" s="119" t="s">
        <v>67</v>
      </c>
      <c r="C38" s="24">
        <v>2</v>
      </c>
      <c r="D38" s="25" t="s">
        <v>139</v>
      </c>
      <c r="E38" s="25"/>
      <c r="F38" s="25">
        <v>312</v>
      </c>
      <c r="G38" s="26" t="s">
        <v>179</v>
      </c>
      <c r="H38" s="27" t="s">
        <v>180</v>
      </c>
      <c r="I38" s="28" t="s">
        <v>184</v>
      </c>
    </row>
    <row r="39" spans="2:9" s="23" customFormat="1" ht="20.399999999999999" x14ac:dyDescent="0.2">
      <c r="B39" s="119" t="s">
        <v>67</v>
      </c>
      <c r="C39" s="24">
        <v>2</v>
      </c>
      <c r="D39" s="25" t="s">
        <v>139</v>
      </c>
      <c r="E39" s="25"/>
      <c r="F39" s="25">
        <v>312</v>
      </c>
      <c r="G39" s="26" t="s">
        <v>179</v>
      </c>
      <c r="H39" s="27" t="s">
        <v>181</v>
      </c>
      <c r="I39" s="28" t="s">
        <v>184</v>
      </c>
    </row>
    <row r="40" spans="2:9" s="23" customFormat="1" ht="20.399999999999999" x14ac:dyDescent="0.2">
      <c r="B40" s="119" t="s">
        <v>67</v>
      </c>
      <c r="C40" s="24">
        <v>2</v>
      </c>
      <c r="D40" s="25" t="s">
        <v>140</v>
      </c>
      <c r="E40" s="25"/>
      <c r="F40" s="25">
        <v>414</v>
      </c>
      <c r="G40" s="26" t="s">
        <v>23</v>
      </c>
      <c r="H40" s="27" t="s">
        <v>182</v>
      </c>
      <c r="I40" s="28" t="s">
        <v>183</v>
      </c>
    </row>
    <row r="41" spans="2:9" s="23" customFormat="1" ht="20.399999999999999" x14ac:dyDescent="0.2">
      <c r="B41" s="119" t="s">
        <v>67</v>
      </c>
      <c r="C41" s="24">
        <v>2</v>
      </c>
      <c r="D41" s="25" t="s">
        <v>141</v>
      </c>
      <c r="E41" s="25"/>
      <c r="F41" s="25">
        <v>2534</v>
      </c>
      <c r="G41" s="26" t="s">
        <v>23</v>
      </c>
      <c r="H41" s="27" t="s">
        <v>185</v>
      </c>
      <c r="I41" s="28" t="s">
        <v>186</v>
      </c>
    </row>
    <row r="42" spans="2:9" s="23" customFormat="1" ht="20.399999999999999" x14ac:dyDescent="0.2">
      <c r="B42" s="119" t="s">
        <v>67</v>
      </c>
      <c r="C42" s="24">
        <v>2</v>
      </c>
      <c r="D42" s="25" t="s">
        <v>142</v>
      </c>
      <c r="E42" s="25"/>
      <c r="F42" s="25">
        <v>390</v>
      </c>
      <c r="G42" s="26" t="s">
        <v>23</v>
      </c>
      <c r="H42" s="27" t="s">
        <v>187</v>
      </c>
      <c r="I42" s="28" t="s">
        <v>188</v>
      </c>
    </row>
    <row r="43" spans="2:9" s="23" customFormat="1" ht="20.399999999999999" x14ac:dyDescent="0.2">
      <c r="B43" s="119" t="s">
        <v>67</v>
      </c>
      <c r="C43" s="24">
        <v>2</v>
      </c>
      <c r="D43" s="25" t="s">
        <v>143</v>
      </c>
      <c r="E43" s="25"/>
      <c r="F43" s="25">
        <v>4976</v>
      </c>
      <c r="G43" s="26" t="s">
        <v>23</v>
      </c>
      <c r="H43" s="120" t="s">
        <v>189</v>
      </c>
      <c r="I43" s="121" t="s">
        <v>190</v>
      </c>
    </row>
    <row r="44" spans="2:9" s="23" customFormat="1" ht="20.399999999999999" x14ac:dyDescent="0.2">
      <c r="B44" s="119" t="s">
        <v>67</v>
      </c>
      <c r="C44" s="24">
        <v>2</v>
      </c>
      <c r="D44" s="25" t="s">
        <v>144</v>
      </c>
      <c r="E44" s="25"/>
      <c r="F44" s="25" t="s">
        <v>144</v>
      </c>
      <c r="G44" s="26" t="s">
        <v>23</v>
      </c>
      <c r="H44" s="27" t="s">
        <v>191</v>
      </c>
      <c r="I44" s="28" t="s">
        <v>192</v>
      </c>
    </row>
    <row r="45" spans="2:9" s="23" customFormat="1" ht="20.399999999999999" x14ac:dyDescent="0.2">
      <c r="B45" s="119" t="s">
        <v>67</v>
      </c>
      <c r="C45" s="24">
        <v>2</v>
      </c>
      <c r="D45" s="25" t="s">
        <v>145</v>
      </c>
      <c r="E45" s="25"/>
      <c r="F45" s="25">
        <v>484</v>
      </c>
      <c r="G45" s="26" t="s">
        <v>23</v>
      </c>
      <c r="H45" s="27" t="s">
        <v>193</v>
      </c>
      <c r="I45" s="28" t="s">
        <v>194</v>
      </c>
    </row>
    <row r="46" spans="2:9" s="23" customFormat="1" ht="20.399999999999999" x14ac:dyDescent="0.2">
      <c r="B46" s="119" t="s">
        <v>67</v>
      </c>
      <c r="C46" s="24">
        <v>2</v>
      </c>
      <c r="D46" s="25" t="s">
        <v>146</v>
      </c>
      <c r="E46" s="25"/>
      <c r="F46" s="25">
        <v>1756</v>
      </c>
      <c r="G46" s="26" t="s">
        <v>23</v>
      </c>
      <c r="H46" s="27" t="s">
        <v>195</v>
      </c>
      <c r="I46" s="28" t="s">
        <v>196</v>
      </c>
    </row>
    <row r="47" spans="2:9" s="23" customFormat="1" ht="20.399999999999999" x14ac:dyDescent="0.2">
      <c r="B47" s="119" t="s">
        <v>67</v>
      </c>
      <c r="C47" s="24">
        <v>2</v>
      </c>
      <c r="D47" s="25" t="s">
        <v>147</v>
      </c>
      <c r="E47" s="25"/>
      <c r="F47" s="25">
        <v>727</v>
      </c>
      <c r="G47" s="26" t="s">
        <v>179</v>
      </c>
      <c r="H47" s="27" t="s">
        <v>197</v>
      </c>
      <c r="I47" s="28" t="s">
        <v>198</v>
      </c>
    </row>
    <row r="48" spans="2:9" s="23" customFormat="1" ht="20.399999999999999" x14ac:dyDescent="0.2">
      <c r="B48" s="119" t="s">
        <v>67</v>
      </c>
      <c r="C48" s="24">
        <v>2</v>
      </c>
      <c r="D48" s="25" t="s">
        <v>147</v>
      </c>
      <c r="E48" s="25"/>
      <c r="F48" s="25">
        <v>727</v>
      </c>
      <c r="G48" s="26" t="s">
        <v>179</v>
      </c>
      <c r="H48" s="27" t="s">
        <v>199</v>
      </c>
      <c r="I48" s="28" t="s">
        <v>198</v>
      </c>
    </row>
    <row r="49" spans="2:9" s="23" customFormat="1" ht="20.399999999999999" x14ac:dyDescent="0.2">
      <c r="B49" s="119" t="s">
        <v>67</v>
      </c>
      <c r="C49" s="24">
        <v>2</v>
      </c>
      <c r="D49" s="25" t="s">
        <v>148</v>
      </c>
      <c r="E49" s="25"/>
      <c r="F49" s="25">
        <v>1844</v>
      </c>
      <c r="G49" s="26" t="s">
        <v>23</v>
      </c>
      <c r="H49" s="27" t="s">
        <v>200</v>
      </c>
      <c r="I49" s="28" t="s">
        <v>201</v>
      </c>
    </row>
    <row r="50" spans="2:9" s="23" customFormat="1" ht="20.399999999999999" x14ac:dyDescent="0.2">
      <c r="B50" s="119" t="s">
        <v>67</v>
      </c>
      <c r="C50" s="24">
        <v>2</v>
      </c>
      <c r="D50" s="25" t="s">
        <v>149</v>
      </c>
      <c r="E50" s="25"/>
      <c r="F50" s="25">
        <v>2227</v>
      </c>
      <c r="G50" s="26" t="s">
        <v>23</v>
      </c>
      <c r="H50" s="27" t="s">
        <v>202</v>
      </c>
      <c r="I50" s="28" t="s">
        <v>203</v>
      </c>
    </row>
    <row r="51" spans="2:9" s="23" customFormat="1" ht="20.399999999999999" x14ac:dyDescent="0.2">
      <c r="B51" s="119" t="s">
        <v>67</v>
      </c>
      <c r="C51" s="24">
        <v>2</v>
      </c>
      <c r="D51" s="25" t="s">
        <v>90</v>
      </c>
      <c r="E51" s="25"/>
      <c r="F51" s="25">
        <v>1011</v>
      </c>
      <c r="G51" s="26" t="s">
        <v>23</v>
      </c>
      <c r="H51" s="27" t="s">
        <v>88</v>
      </c>
      <c r="I51" s="28" t="s">
        <v>89</v>
      </c>
    </row>
    <row r="52" spans="2:9" s="23" customFormat="1" ht="20.399999999999999" x14ac:dyDescent="0.2">
      <c r="B52" s="119" t="s">
        <v>67</v>
      </c>
      <c r="C52" s="24">
        <v>2</v>
      </c>
      <c r="D52" s="25">
        <v>4572</v>
      </c>
      <c r="E52" s="25"/>
      <c r="F52" s="25">
        <v>245</v>
      </c>
      <c r="G52" s="26" t="s">
        <v>179</v>
      </c>
      <c r="H52" s="27" t="s">
        <v>215</v>
      </c>
      <c r="I52" s="28" t="s">
        <v>216</v>
      </c>
    </row>
    <row r="53" spans="2:9" s="23" customFormat="1" ht="20.399999999999999" x14ac:dyDescent="0.2">
      <c r="B53" s="119" t="s">
        <v>67</v>
      </c>
      <c r="C53" s="24">
        <v>2</v>
      </c>
      <c r="D53" s="25">
        <v>4572</v>
      </c>
      <c r="E53" s="25"/>
      <c r="F53" s="25">
        <v>245</v>
      </c>
      <c r="G53" s="26" t="s">
        <v>179</v>
      </c>
      <c r="H53" s="27" t="s">
        <v>217</v>
      </c>
      <c r="I53" s="28" t="s">
        <v>218</v>
      </c>
    </row>
    <row r="54" spans="2:9" s="23" customFormat="1" ht="20.399999999999999" x14ac:dyDescent="0.2">
      <c r="B54" s="119" t="s">
        <v>67</v>
      </c>
      <c r="C54" s="24">
        <v>2</v>
      </c>
      <c r="D54" s="25" t="s">
        <v>211</v>
      </c>
      <c r="E54" s="25"/>
      <c r="F54" s="25">
        <v>4808</v>
      </c>
      <c r="G54" s="26" t="s">
        <v>23</v>
      </c>
      <c r="H54" s="27" t="s">
        <v>219</v>
      </c>
      <c r="I54" s="28" t="s">
        <v>220</v>
      </c>
    </row>
    <row r="55" spans="2:9" s="23" customFormat="1" ht="20.399999999999999" x14ac:dyDescent="0.2">
      <c r="B55" s="119" t="s">
        <v>67</v>
      </c>
      <c r="C55" s="24">
        <v>2</v>
      </c>
      <c r="D55" s="25" t="s">
        <v>212</v>
      </c>
      <c r="E55" s="25"/>
      <c r="F55" s="25">
        <v>5413</v>
      </c>
      <c r="G55" s="26" t="s">
        <v>23</v>
      </c>
      <c r="H55" s="27" t="s">
        <v>221</v>
      </c>
      <c r="I55" s="28" t="s">
        <v>222</v>
      </c>
    </row>
    <row r="56" spans="2:9" s="23" customFormat="1" ht="20.399999999999999" x14ac:dyDescent="0.2">
      <c r="B56" s="119" t="s">
        <v>67</v>
      </c>
      <c r="C56" s="24">
        <v>2</v>
      </c>
      <c r="D56" s="25" t="s">
        <v>213</v>
      </c>
      <c r="E56" s="25"/>
      <c r="F56" s="25">
        <v>1697</v>
      </c>
      <c r="G56" s="26" t="s">
        <v>23</v>
      </c>
      <c r="H56" s="27" t="s">
        <v>223</v>
      </c>
      <c r="I56" s="28" t="s">
        <v>224</v>
      </c>
    </row>
    <row r="57" spans="2:9" s="23" customFormat="1" ht="20.399999999999999" x14ac:dyDescent="0.2">
      <c r="B57" s="119" t="s">
        <v>67</v>
      </c>
      <c r="C57" s="24">
        <v>2</v>
      </c>
      <c r="D57" s="25" t="s">
        <v>214</v>
      </c>
      <c r="E57" s="25"/>
      <c r="F57" s="25">
        <v>1697</v>
      </c>
      <c r="G57" s="26" t="s">
        <v>23</v>
      </c>
      <c r="H57" s="27" t="s">
        <v>223</v>
      </c>
      <c r="I57" s="28" t="s">
        <v>224</v>
      </c>
    </row>
    <row r="58" spans="2:9" s="23" customFormat="1" ht="20.399999999999999" x14ac:dyDescent="0.2">
      <c r="B58" s="119" t="s">
        <v>67</v>
      </c>
      <c r="C58" s="24">
        <v>2</v>
      </c>
      <c r="D58" s="25" t="s">
        <v>99</v>
      </c>
      <c r="E58" s="25"/>
      <c r="F58" s="25">
        <v>10001</v>
      </c>
      <c r="G58" s="26" t="s">
        <v>23</v>
      </c>
      <c r="H58" s="27" t="s">
        <v>70</v>
      </c>
      <c r="I58" s="28" t="s">
        <v>168</v>
      </c>
    </row>
    <row r="59" spans="2:9" s="23" customFormat="1" ht="20.399999999999999" x14ac:dyDescent="0.2">
      <c r="B59" s="119" t="s">
        <v>67</v>
      </c>
      <c r="C59" s="24">
        <v>2</v>
      </c>
      <c r="D59" s="25" t="s">
        <v>98</v>
      </c>
      <c r="E59" s="25"/>
      <c r="F59" s="25">
        <v>60000</v>
      </c>
      <c r="G59" s="26" t="s">
        <v>23</v>
      </c>
      <c r="H59" s="120" t="s">
        <v>95</v>
      </c>
      <c r="I59" s="28" t="s">
        <v>68</v>
      </c>
    </row>
    <row r="60" spans="2:9" s="23" customFormat="1" ht="20.399999999999999" x14ac:dyDescent="0.2">
      <c r="B60" s="119" t="s">
        <v>67</v>
      </c>
      <c r="C60" s="24">
        <v>2</v>
      </c>
      <c r="D60" s="25" t="s">
        <v>97</v>
      </c>
      <c r="E60" s="25"/>
      <c r="F60" s="25">
        <v>10001</v>
      </c>
      <c r="G60" s="26" t="s">
        <v>23</v>
      </c>
      <c r="H60" s="27" t="s">
        <v>70</v>
      </c>
      <c r="I60" s="28" t="s">
        <v>168</v>
      </c>
    </row>
    <row r="61" spans="2:9" s="23" customFormat="1" ht="20.399999999999999" x14ac:dyDescent="0.2">
      <c r="B61" s="119" t="s">
        <v>67</v>
      </c>
      <c r="C61" s="24">
        <v>1</v>
      </c>
      <c r="D61" s="25" t="s">
        <v>228</v>
      </c>
      <c r="E61" s="25"/>
      <c r="F61" s="25">
        <v>1670</v>
      </c>
      <c r="G61" s="26" t="s">
        <v>23</v>
      </c>
      <c r="H61" s="27" t="s">
        <v>230</v>
      </c>
      <c r="I61" s="28" t="s">
        <v>231</v>
      </c>
    </row>
    <row r="62" spans="2:9" s="23" customFormat="1" ht="20.399999999999999" x14ac:dyDescent="0.2">
      <c r="B62" s="119" t="s">
        <v>67</v>
      </c>
      <c r="C62" s="24">
        <v>2</v>
      </c>
      <c r="D62" s="25" t="s">
        <v>229</v>
      </c>
      <c r="E62" s="25"/>
      <c r="F62" s="25">
        <v>10001</v>
      </c>
      <c r="G62" s="26" t="s">
        <v>23</v>
      </c>
      <c r="H62" s="27" t="s">
        <v>70</v>
      </c>
      <c r="I62" s="28" t="s">
        <v>168</v>
      </c>
    </row>
    <row r="63" spans="2:9" s="23" customFormat="1" ht="20.399999999999999" x14ac:dyDescent="0.2">
      <c r="B63" s="119" t="s">
        <v>67</v>
      </c>
      <c r="C63" s="24">
        <v>2</v>
      </c>
      <c r="D63" s="25" t="s">
        <v>232</v>
      </c>
      <c r="E63" s="25"/>
      <c r="F63" s="25">
        <v>1248</v>
      </c>
      <c r="G63" s="26" t="s">
        <v>23</v>
      </c>
      <c r="H63" s="27" t="s">
        <v>234</v>
      </c>
      <c r="I63" s="28" t="s">
        <v>235</v>
      </c>
    </row>
    <row r="64" spans="2:9" s="23" customFormat="1" ht="20.399999999999999" x14ac:dyDescent="0.2">
      <c r="B64" s="119" t="s">
        <v>67</v>
      </c>
      <c r="C64" s="24">
        <v>2</v>
      </c>
      <c r="D64" s="25" t="s">
        <v>233</v>
      </c>
      <c r="E64" s="25"/>
      <c r="F64" s="25">
        <v>247</v>
      </c>
      <c r="G64" s="26" t="s">
        <v>23</v>
      </c>
      <c r="H64" s="27" t="s">
        <v>236</v>
      </c>
      <c r="I64" s="28" t="s">
        <v>237</v>
      </c>
    </row>
    <row r="65" spans="2:9" s="23" customFormat="1" ht="10.8" thickBot="1" x14ac:dyDescent="0.25">
      <c r="B65" s="39"/>
      <c r="C65" s="29"/>
      <c r="D65" s="30"/>
      <c r="E65" s="30"/>
      <c r="F65" s="30"/>
      <c r="G65" s="31"/>
      <c r="H65" s="32"/>
      <c r="I65" s="33"/>
    </row>
  </sheetData>
  <sortState xmlns:xlrd2="http://schemas.microsoft.com/office/spreadsheetml/2017/richdata2" ref="D12:E58">
    <sortCondition ref="D12"/>
  </sortState>
  <mergeCells count="1">
    <mergeCell ref="B3:I3"/>
  </mergeCells>
  <conditionalFormatting sqref="B3:E3">
    <cfRule type="cellIs" dxfId="4" priority="7" stopIfTrue="1" operator="greaterThanOrEqual">
      <formula>0</formula>
    </cfRule>
  </conditionalFormatting>
  <conditionalFormatting sqref="B4:I4">
    <cfRule type="cellIs" dxfId="3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horizontalDpi="0" verticalDpi="0" r:id="rId1"/>
  <headerFooter>
    <oddFooter>&amp;R&amp;"-,Kurzíva"&amp;10&amp;P/&amp;N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6"/>
  <sheetViews>
    <sheetView workbookViewId="0">
      <selection activeCell="M9" sqref="M9"/>
    </sheetView>
  </sheetViews>
  <sheetFormatPr defaultRowHeight="14.4" x14ac:dyDescent="0.3"/>
  <cols>
    <col min="1" max="1" width="2.6640625" customWidth="1"/>
    <col min="2" max="2" width="14.33203125" customWidth="1"/>
    <col min="3" max="16" width="11.44140625" customWidth="1"/>
  </cols>
  <sheetData>
    <row r="1" spans="2:16" s="18" customFormat="1" ht="24.6" x14ac:dyDescent="0.4">
      <c r="B1" s="20" t="s">
        <v>29</v>
      </c>
      <c r="C1" s="17"/>
      <c r="G1" s="19"/>
    </row>
    <row r="2" spans="2:16" s="18" customFormat="1" ht="25.2" thickBot="1" x14ac:dyDescent="0.45">
      <c r="B2" s="20" t="s">
        <v>61</v>
      </c>
      <c r="C2" s="17"/>
      <c r="G2" s="19"/>
    </row>
    <row r="3" spans="2:16" ht="26.25" customHeight="1" x14ac:dyDescent="0.3">
      <c r="B3" s="134" t="s">
        <v>1</v>
      </c>
      <c r="C3" s="134" t="s">
        <v>45</v>
      </c>
      <c r="D3" s="142"/>
      <c r="E3" s="142"/>
      <c r="F3" s="143"/>
      <c r="G3" s="136" t="s">
        <v>46</v>
      </c>
      <c r="H3" s="137"/>
      <c r="I3" s="138"/>
      <c r="J3" s="136" t="s">
        <v>47</v>
      </c>
      <c r="K3" s="137"/>
      <c r="L3" s="138"/>
      <c r="M3" s="139" t="s">
        <v>48</v>
      </c>
      <c r="N3" s="139"/>
      <c r="O3" s="140"/>
      <c r="P3" s="141"/>
    </row>
    <row r="4" spans="2:16" ht="38.4" thickBot="1" x14ac:dyDescent="0.35">
      <c r="B4" s="135"/>
      <c r="C4" s="10" t="s">
        <v>31</v>
      </c>
      <c r="D4" s="11" t="s">
        <v>32</v>
      </c>
      <c r="E4" s="12" t="s">
        <v>33</v>
      </c>
      <c r="F4" s="13" t="s">
        <v>42</v>
      </c>
      <c r="G4" s="10" t="s">
        <v>31</v>
      </c>
      <c r="H4" s="11" t="s">
        <v>32</v>
      </c>
      <c r="I4" s="13" t="s">
        <v>33</v>
      </c>
      <c r="J4" s="10" t="s">
        <v>31</v>
      </c>
      <c r="K4" s="11" t="s">
        <v>32</v>
      </c>
      <c r="L4" s="13" t="s">
        <v>33</v>
      </c>
      <c r="M4" s="14" t="s">
        <v>43</v>
      </c>
      <c r="N4" s="14" t="s">
        <v>30</v>
      </c>
      <c r="O4" s="15" t="s">
        <v>35</v>
      </c>
      <c r="P4" s="16" t="s">
        <v>34</v>
      </c>
    </row>
    <row r="5" spans="2:16" ht="23.4" thickBot="1" x14ac:dyDescent="0.35">
      <c r="B5" s="124" t="s">
        <v>67</v>
      </c>
      <c r="C5" s="1" t="s">
        <v>44</v>
      </c>
      <c r="D5" s="2" t="s">
        <v>44</v>
      </c>
      <c r="E5" s="1"/>
      <c r="F5" s="1"/>
      <c r="G5" s="1" t="s">
        <v>44</v>
      </c>
      <c r="H5" s="2" t="s">
        <v>44</v>
      </c>
      <c r="I5" s="3" t="s">
        <v>44</v>
      </c>
      <c r="J5" s="1" t="s">
        <v>44</v>
      </c>
      <c r="K5" s="2" t="s">
        <v>44</v>
      </c>
      <c r="L5" s="3">
        <f>7729-2393</f>
        <v>5336</v>
      </c>
      <c r="M5" s="4">
        <v>2099</v>
      </c>
      <c r="N5" s="4">
        <f>2099+294</f>
        <v>2393</v>
      </c>
      <c r="O5" s="2" t="s">
        <v>44</v>
      </c>
      <c r="P5" s="3">
        <v>2393</v>
      </c>
    </row>
    <row r="6" spans="2:16" ht="25.5" customHeight="1" thickBot="1" x14ac:dyDescent="0.35">
      <c r="B6" s="5" t="s">
        <v>36</v>
      </c>
      <c r="C6" s="6">
        <f t="shared" ref="C6:P6" si="0">SUM(C5:C5)</f>
        <v>0</v>
      </c>
      <c r="D6" s="7">
        <f t="shared" si="0"/>
        <v>0</v>
      </c>
      <c r="E6" s="8">
        <f t="shared" si="0"/>
        <v>0</v>
      </c>
      <c r="F6" s="8">
        <f t="shared" si="0"/>
        <v>0</v>
      </c>
      <c r="G6" s="6">
        <f t="shared" si="0"/>
        <v>0</v>
      </c>
      <c r="H6" s="7">
        <f t="shared" si="0"/>
        <v>0</v>
      </c>
      <c r="I6" s="8">
        <f t="shared" si="0"/>
        <v>0</v>
      </c>
      <c r="J6" s="6">
        <f t="shared" si="0"/>
        <v>0</v>
      </c>
      <c r="K6" s="7">
        <f t="shared" si="0"/>
        <v>0</v>
      </c>
      <c r="L6" s="8">
        <f t="shared" si="0"/>
        <v>5336</v>
      </c>
      <c r="M6" s="6">
        <f t="shared" si="0"/>
        <v>2099</v>
      </c>
      <c r="N6" s="9">
        <f t="shared" si="0"/>
        <v>2393</v>
      </c>
      <c r="O6" s="7">
        <f t="shared" si="0"/>
        <v>0</v>
      </c>
      <c r="P6" s="8">
        <f t="shared" si="0"/>
        <v>2393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Moravcová Jana, Ing.</dc:creator>
  <cp:lastModifiedBy>Tereza Brunerová</cp:lastModifiedBy>
  <cp:lastPrinted>2021-05-10T06:58:21Z</cp:lastPrinted>
  <dcterms:created xsi:type="dcterms:W3CDTF">2014-10-08T08:48:00Z</dcterms:created>
  <dcterms:modified xsi:type="dcterms:W3CDTF">2024-04-03T16:38:47Z</dcterms:modified>
</cp:coreProperties>
</file>